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Osc-fs\財政課\財政係\公営企業\R6\250121【県提出〆切２／１２（水）】公営企業に係る経営比較分析表（令和５年度決算）の分析等について\町→県\"/>
    </mc:Choice>
  </mc:AlternateContent>
  <xr:revisionPtr revIDLastSave="0" documentId="13_ncr:1_{2206B574-AC15-4738-8D26-AA9DA0127FF5}" xr6:coauthVersionLast="36" xr6:coauthVersionMax="36" xr10:uidLastSave="{00000000-0000-0000-0000-000000000000}"/>
  <workbookProtection workbookAlgorithmName="SHA-512" workbookHashValue="t6g4GjDevmnOk0eF3ySRu3qV7+zUB2KlZCw0YTILIeZjQrSv+SVq17m5s+eWk7cKL0/vinr8TE2r5IQjacac3g==" workbookSaltValue="1NLzehrBw4o2hYCQJXeXyw==" workbookSpinCount="100000" lockStructure="1"/>
  <bookViews>
    <workbookView xWindow="135" yWindow="165" windowWidth="16755" windowHeight="71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P10" i="4" s="1"/>
  <c r="O6" i="5"/>
  <c r="N6" i="5"/>
  <c r="B10" i="4" s="1"/>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H85" i="4"/>
  <c r="G85" i="4"/>
  <c r="BB10" i="4"/>
  <c r="AT10" i="4"/>
  <c r="W10" i="4"/>
  <c r="I10" i="4"/>
  <c r="BB8" i="4"/>
  <c r="AT8" i="4"/>
  <c r="AL8" i="4"/>
  <c r="P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<sst xmlns="http://schemas.openxmlformats.org/spreadsheetml/2006/main" count="228" uniqueCount="111">
  <si>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</si>
  <si>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</si>
  <si>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</si>
  <si>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</si>
  <si>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</si>
  <si>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</si>
  <si>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</si>
  <si>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</si>
  <si>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</si>
  <si>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</si>
  <si>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</si>
  <si>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</si>
  <si>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</si>
  <si>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</si>
  <si>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</si>
  <si>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</si>
  <si>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</si>
  <si>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</si>
  <si>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</si>
  <si>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</si>
  <si>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</si>
  <si>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</si>
  <si>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</si>
  <si>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</si>
  <si>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</si>
  <si>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</si>
  <si>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</si>
  <si>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</si>
  <si>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</si>
  <si>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</si>
  <si>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</si>
  <si>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</si>
  <si>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</si>
  <si>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</si>
  <si>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</si>
  <si>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</si>
  <si>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</si>
  <si>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</si>
  <si>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</si>
  <si>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</si>
  <si>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</si>
  <si>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</si>
  <si>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</si>
  <si>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</si>
  <si>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</si>
  <si>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</si>
  <si>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</si>
  <si>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</si>
  <si>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</si>
  <si>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</si>
  <si>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</si>
  <si>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</si>
  <si>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</si>
  <si>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</si>
  <si>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</si>
  <si>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</si>
  <si>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</si>
  <si>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</si>
  <si>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</si>
  <si>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</si>
  <si>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</si>
  <si>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</si>
  <si>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</si>
  <si>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</si>
  <si>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</si>
  <si>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</si>
  <si>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</si>
  <si>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</si>
  <si>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</si>
  <si>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</si>
  <si>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</si>
  <si>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</si>
  <si>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</si>
  <si>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</si>
  <si>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</si>
  <si>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</si>
  <si>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</si>
  <si>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</si>
  <si>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</si>
  <si>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</si>
  <si>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</si>
  <si>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</si>
  <si>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</si>
  <si>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</si>
  <si>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</si>
  <si>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</si>
  <si>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</si>
  <si>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</si>
  <si>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</si>
  <si>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</si>
  <si>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</si>
  <si>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</si>
  <si>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</si>
  <si>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</si>
  <si>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</si>
  <si>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</si>
  <si>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</si>
  <si>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</si>
  <si>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</si>
  <si>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</si>
  <si>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</si>
  <si>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</si>
  <si>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</si>
  <si>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</si>
  <si>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</si>
  <si>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</si>
  <si>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</si>
  <si>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</si>
  <si>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①②が平均値より大幅に下回っている。これは本町の投資時期が類似団体よりも後年であるため老朽化を示す指標は低い。
　令和5年度より、水道管路緊急改善事業を実施。今後は、経営面とのバランスを取りながら緊急度、重要度を考慮した更新事業を展開していく。</t>
    <rPh sb="3" eb="5">
      <t>ヘイキン</t>
    </rPh>
    <rPh sb="5" eb="6">
      <t>チ</t>
    </rPh>
    <rPh sb="8" eb="10">
      <t>オオハバ</t>
    </rPh>
    <rPh sb="11" eb="13">
      <t>シタマワ</t>
    </rPh>
    <rPh sb="24" eb="26">
      <t>トウシ</t>
    </rPh>
    <rPh sb="26" eb="28">
      <t>ジキ</t>
    </rPh>
    <rPh sb="29" eb="31">
      <t>ルイジ</t>
    </rPh>
    <rPh sb="31" eb="33">
      <t>ダンタイ</t>
    </rPh>
    <rPh sb="36" eb="38">
      <t>コウネン</t>
    </rPh>
    <rPh sb="43" eb="46">
      <t>ロウキュウカ</t>
    </rPh>
    <rPh sb="47" eb="48">
      <t>シメ</t>
    </rPh>
    <rPh sb="49" eb="51">
      <t>シヒョウ</t>
    </rPh>
    <rPh sb="52" eb="53">
      <t>ヒク</t>
    </rPh>
    <rPh sb="57" eb="59">
      <t>レイワ</t>
    </rPh>
    <rPh sb="60" eb="62">
      <t>ネンド</t>
    </rPh>
    <rPh sb="69" eb="71">
      <t>キンキュウ</t>
    </rPh>
    <rPh sb="71" eb="73">
      <t>カイゼン</t>
    </rPh>
    <rPh sb="73" eb="75">
      <t>ジギョウ</t>
    </rPh>
    <rPh sb="79" eb="81">
      <t>コンゴ</t>
    </rPh>
    <rPh sb="83" eb="85">
      <t>ケイエイ</t>
    </rPh>
    <rPh sb="85" eb="86">
      <t>メン</t>
    </rPh>
    <rPh sb="93" eb="94">
      <t>ト</t>
    </rPh>
    <rPh sb="98" eb="101">
      <t>キンキュウド</t>
    </rPh>
    <rPh sb="102" eb="105">
      <t>ジュウヨウド</t>
    </rPh>
    <rPh sb="106" eb="108">
      <t>コウリョ</t>
    </rPh>
    <rPh sb="110" eb="112">
      <t>コウシン</t>
    </rPh>
    <rPh sb="112" eb="114">
      <t>ジギョウ</t>
    </rPh>
    <rPh sb="115" eb="117">
      <t>テンカイ</t>
    </rPh>
    <phoneticPr fontId="4"/>
  </si>
  <si>
    <t>昨年度に比べ若干改善傾向にあるが、類似団体と比較し下回っている項目が多い。継続的にコスト削減、企業債残高の縮減に努める必要がある。
今後も継続的に安心、安全な水道水を安定的に供給するため、人口減少に伴う料金収入の減少を考慮した適正な料金水準の検討及び効率的な事業運営と計画的な施設更新を図る必要がある。</t>
    <rPh sb="6" eb="8">
      <t>ジャッカン</t>
    </rPh>
    <rPh sb="8" eb="10">
      <t>カイゼン</t>
    </rPh>
    <rPh sb="34" eb="35">
      <t>オオ</t>
    </rPh>
    <rPh sb="37" eb="40">
      <t>ケイゾクテキ</t>
    </rPh>
    <rPh sb="44" eb="46">
      <t>サクゲン</t>
    </rPh>
    <rPh sb="47" eb="49">
      <t>キギョウ</t>
    </rPh>
    <rPh sb="49" eb="50">
      <t>サイ</t>
    </rPh>
    <rPh sb="50" eb="51">
      <t>ザン</t>
    </rPh>
    <rPh sb="51" eb="52">
      <t>タカ</t>
    </rPh>
    <rPh sb="53" eb="55">
      <t>シュクゲン</t>
    </rPh>
    <rPh sb="56" eb="57">
      <t>ツト</t>
    </rPh>
    <rPh sb="59" eb="61">
      <t>ヒツヨウ</t>
    </rPh>
    <rPh sb="67" eb="69">
      <t>コンゴ</t>
    </rPh>
    <rPh sb="70" eb="73">
      <t>ケイゾクテキ</t>
    </rPh>
    <rPh sb="95" eb="97">
      <t>ジンコウ</t>
    </rPh>
    <rPh sb="97" eb="99">
      <t>ゲンショウ</t>
    </rPh>
    <rPh sb="100" eb="101">
      <t>トモナ</t>
    </rPh>
    <rPh sb="102" eb="104">
      <t>リョウキン</t>
    </rPh>
    <rPh sb="104" eb="106">
      <t>シュウニュウ</t>
    </rPh>
    <rPh sb="107" eb="109">
      <t>ゲンショウ</t>
    </rPh>
    <rPh sb="110" eb="112">
      <t>コウリョ</t>
    </rPh>
    <rPh sb="114" eb="116">
      <t>テキセイ</t>
    </rPh>
    <rPh sb="117" eb="119">
      <t>リョウキン</t>
    </rPh>
    <rPh sb="119" eb="121">
      <t>スイジュン</t>
    </rPh>
    <rPh sb="122" eb="124">
      <t>ケントウ</t>
    </rPh>
    <rPh sb="124" eb="125">
      <t>オヨ</t>
    </rPh>
    <rPh sb="126" eb="129">
      <t>コウリツテキ</t>
    </rPh>
    <rPh sb="130" eb="132">
      <t>ジギョウ</t>
    </rPh>
    <rPh sb="132" eb="134">
      <t>ウンエイ</t>
    </rPh>
    <rPh sb="135" eb="138">
      <t>ケイカクテキ</t>
    </rPh>
    <rPh sb="139" eb="141">
      <t>シセツ</t>
    </rPh>
    <rPh sb="141" eb="143">
      <t>コウシン</t>
    </rPh>
    <rPh sb="144" eb="145">
      <t>ハカ</t>
    </rPh>
    <rPh sb="146" eb="148">
      <t>ヒツヨウ</t>
    </rPh>
    <phoneticPr fontId="4"/>
  </si>
  <si>
    <r>
      <rPr>
        <sz val="11"/>
        <rFont val="ＭＳ ゴシック"/>
        <family val="3"/>
        <charset val="128"/>
      </rPr>
      <t>１）経営の健全性について
　経常収支比率については燃料費の高騰や物価高の影響があるものの類似団体の平均値を上回る結果となった。ただ、料金回収率については類似団体の平均値を大幅に下回っており、一般会計からの繰入金に依存していることが見て取れる。料金改定を視野に入れ、適切な料金収入の確保に向けた取り組みが必要である。</t>
    </r>
    <r>
      <rPr>
        <sz val="11"/>
        <color rgb="FFFF0000"/>
        <rFont val="ＭＳ ゴシック"/>
        <family val="3"/>
        <charset val="128"/>
      </rPr>
      <t xml:space="preserve">
</t>
    </r>
    <r>
      <rPr>
        <sz val="11"/>
        <rFont val="ＭＳ ゴシック"/>
        <family val="3"/>
        <charset val="128"/>
      </rPr>
      <t>　③については、年間3億円を超える企業債償還費の影響が大きな要因となっている。④については、償還期間終了や繰上償還などにより年々企業債残高の減少がみられるため、改善傾向にある。
　今後も引き続き、企業債の発行抑制に努める必要がある。</t>
    </r>
    <r>
      <rPr>
        <sz val="11"/>
        <color rgb="FFFF0000"/>
        <rFont val="ＭＳ ゴシック"/>
        <family val="3"/>
        <charset val="128"/>
      </rPr>
      <t xml:space="preserve">
</t>
    </r>
    <r>
      <rPr>
        <sz val="11"/>
        <rFont val="ＭＳ ゴシック"/>
        <family val="3"/>
        <charset val="128"/>
      </rPr>
      <t>２）経営の効率性について</t>
    </r>
    <r>
      <rPr>
        <sz val="11"/>
        <color rgb="FFFF0000"/>
        <rFont val="ＭＳ ゴシック"/>
        <family val="3"/>
        <charset val="128"/>
      </rPr>
      <t>　　
　</t>
    </r>
    <r>
      <rPr>
        <sz val="11"/>
        <rFont val="ＭＳ ゴシック"/>
        <family val="3"/>
        <charset val="128"/>
      </rPr>
      <t>⑦については平均値を上回っており適正な施設規模である。⑧は令和2年度以降80%を維持しており、類似団体の平均値以上となっている。引き続き着実に漏水対策等を実施し有収率の向上を図る必要がある。</t>
    </r>
    <rPh sb="14" eb="20">
      <t>ケイジョウシュウシヒリツ</t>
    </rPh>
    <rPh sb="25" eb="28">
      <t>ネンリョウヒ</t>
    </rPh>
    <rPh sb="29" eb="31">
      <t>コウトウ</t>
    </rPh>
    <rPh sb="32" eb="34">
      <t>ブッカ</t>
    </rPh>
    <rPh sb="34" eb="35">
      <t>ダカ</t>
    </rPh>
    <rPh sb="36" eb="38">
      <t>エイキョウ</t>
    </rPh>
    <rPh sb="44" eb="46">
      <t>ルイジ</t>
    </rPh>
    <rPh sb="46" eb="48">
      <t>ダンタイ</t>
    </rPh>
    <rPh sb="49" eb="52">
      <t>ヘイキンチ</t>
    </rPh>
    <rPh sb="53" eb="55">
      <t>ウワマワ</t>
    </rPh>
    <rPh sb="56" eb="58">
      <t>ケッカ</t>
    </rPh>
    <rPh sb="66" eb="68">
      <t>リョウキン</t>
    </rPh>
    <rPh sb="68" eb="71">
      <t>カイシュウリツ</t>
    </rPh>
    <rPh sb="76" eb="78">
      <t>ルイジ</t>
    </rPh>
    <rPh sb="78" eb="80">
      <t>ダンタイ</t>
    </rPh>
    <rPh sb="81" eb="83">
      <t>ヘイキン</t>
    </rPh>
    <rPh sb="83" eb="84">
      <t>チ</t>
    </rPh>
    <rPh sb="85" eb="87">
      <t>オオハバ</t>
    </rPh>
    <rPh sb="88" eb="90">
      <t>シタマワ</t>
    </rPh>
    <rPh sb="95" eb="99">
      <t>イッパンカイケイ</t>
    </rPh>
    <rPh sb="102" eb="105">
      <t>クリイレキン</t>
    </rPh>
    <rPh sb="106" eb="108">
      <t>イゾン</t>
    </rPh>
    <rPh sb="115" eb="116">
      <t>ミ</t>
    </rPh>
    <rPh sb="117" eb="118">
      <t>ト</t>
    </rPh>
    <rPh sb="121" eb="125">
      <t>リョウキンカイテイ</t>
    </rPh>
    <rPh sb="126" eb="128">
      <t>シヤ</t>
    </rPh>
    <rPh sb="129" eb="130">
      <t>ニュウ</t>
    </rPh>
    <rPh sb="132" eb="134">
      <t>テキセツ</t>
    </rPh>
    <rPh sb="135" eb="137">
      <t>リョウキン</t>
    </rPh>
    <rPh sb="137" eb="139">
      <t>シュウニュウ</t>
    </rPh>
    <rPh sb="140" eb="142">
      <t>カクホ</t>
    </rPh>
    <rPh sb="166" eb="168">
      <t>ネンカン</t>
    </rPh>
    <rPh sb="169" eb="171">
      <t>オクエン</t>
    </rPh>
    <rPh sb="172" eb="173">
      <t>コ</t>
    </rPh>
    <rPh sb="175" eb="178">
      <t>キギョウサイ</t>
    </rPh>
    <rPh sb="178" eb="181">
      <t>ショウカンヒ</t>
    </rPh>
    <rPh sb="182" eb="184">
      <t>エイキョウ</t>
    </rPh>
    <rPh sb="185" eb="186">
      <t>オオ</t>
    </rPh>
    <rPh sb="188" eb="190">
      <t>ヨウイン</t>
    </rPh>
    <rPh sb="204" eb="208">
      <t>ショウカンキカン</t>
    </rPh>
    <rPh sb="208" eb="210">
      <t>シュウリョウ</t>
    </rPh>
    <rPh sb="211" eb="215">
      <t>クリアゲショウカン</t>
    </rPh>
    <rPh sb="220" eb="222">
      <t>ネンネン</t>
    </rPh>
    <rPh sb="222" eb="225">
      <t>キギョウサイ</t>
    </rPh>
    <rPh sb="225" eb="227">
      <t>ザンダカ</t>
    </rPh>
    <rPh sb="228" eb="230">
      <t>ゲンショウ</t>
    </rPh>
    <rPh sb="238" eb="240">
      <t>カイゼン</t>
    </rPh>
    <rPh sb="240" eb="242">
      <t>ケイコウ</t>
    </rPh>
    <rPh sb="248" eb="250">
      <t>コンゴ</t>
    </rPh>
    <rPh sb="251" eb="252">
      <t>ヒ</t>
    </rPh>
    <rPh sb="253" eb="254">
      <t>ツヅ</t>
    </rPh>
    <rPh sb="256" eb="258">
      <t>キギョウ</t>
    </rPh>
    <rPh sb="258" eb="259">
      <t>サイ</t>
    </rPh>
    <rPh sb="260" eb="262">
      <t>ハッコウ</t>
    </rPh>
    <rPh sb="262" eb="264">
      <t>ヨクセイ</t>
    </rPh>
    <rPh sb="265" eb="266">
      <t>ツト</t>
    </rPh>
    <rPh sb="268" eb="270">
      <t>ヒツヨウ</t>
    </rPh>
    <rPh sb="309" eb="311">
      <t>テキセイ</t>
    </rPh>
    <rPh sb="312" eb="314">
      <t>シセツ</t>
    </rPh>
    <rPh sb="314" eb="316">
      <t>キボ</t>
    </rPh>
    <rPh sb="322" eb="324">
      <t>レイワ</t>
    </rPh>
    <rPh sb="325" eb="327">
      <t>ネンド</t>
    </rPh>
    <rPh sb="327" eb="329">
      <t>イコウ</t>
    </rPh>
    <rPh sb="333" eb="335">
      <t>イジ</t>
    </rPh>
    <rPh sb="340" eb="342">
      <t>ルイジ</t>
    </rPh>
    <rPh sb="342" eb="344">
      <t>ダンタイ</t>
    </rPh>
    <rPh sb="345" eb="350">
      <t>ヘイキンチイジョウ</t>
    </rPh>
    <rPh sb="357" eb="358">
      <t>ヒ</t>
    </rPh>
    <rPh sb="359" eb="360">
      <t>ツヅ</t>
    </rPh>
    <rPh sb="361" eb="363">
      <t>チャクジツ</t>
    </rPh>
    <rPh sb="364" eb="366">
      <t>ロウスイ</t>
    </rPh>
    <rPh sb="366" eb="368">
      <t>タイサク</t>
    </rPh>
    <rPh sb="368" eb="369">
      <t>トウ</t>
    </rPh>
    <rPh sb="370" eb="372">
      <t>ジッシ</t>
    </rPh>
    <rPh sb="373" eb="376">
      <t>ユウシュウリツ</t>
    </rPh>
    <rPh sb="377" eb="379">
      <t>コウジョウ</t>
    </rPh>
    <rPh sb="380" eb="381">
      <t>ハカ</t>
    </rPh>
    <rPh sb="382" eb="38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</si>
</sst>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0.04</c:v>
                </c:pt>
                <c:pt idx="1">
                  <c:v>0.23</c:v>
                </c:pt>
                <c:pt idx="2">
                  <c:v>0.25</c:v>
                </c:pt>
                <c:pt idx="3">
                  <c:v>0.08</c:v>
                </c:pt>
                <c:pt idx="4">
                  <c:v>0.04</c:v>
                </c:pt>
              </c:numCache>
            </c:numRef>
          </c:val>
          <c:extLst>
            <c:ext xmlns:c16="http://schemas.microsoft.com/office/drawing/2014/chart" uri="{C3380CC4-5D6E-409C-BE32-E72D297353CC}">
              <c16:uniqueId val="{00000000-FD29-4FEE-A8BF-3E5243BDA5AF}"/>
            </c:ext>
          </c:extLst>
        </c:ser>
        <c:dLbls>
          <c:showLegendKey val="0"/>
          <c:showVal val="0"/>
          <c:showCatName val="0"/>
          <c:showSerName val="0"/>
          <c:showPercent val="0"/>
          <c:showBubbleSize val="0"/>
        </c:dLbls>
        <c:gapWidth val="150"/>
        <c:axId val="157362816"/>
        <c:axId val="15737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FD29-4FEE-A8BF-3E5243BDA5AF}"/>
            </c:ext>
          </c:extLst>
        </c:ser>
        <c:dLbls>
          <c:showLegendKey val="0"/>
          <c:showVal val="0"/>
          <c:showCatName val="0"/>
          <c:showSerName val="0"/>
          <c:showPercent val="0"/>
          <c:showBubbleSize val="0"/>
        </c:dLbls>
        <c:marker val="1"/>
        <c:smooth val="0"/>
        <c:axId val="157362816"/>
        <c:axId val="157373184"/>
      </c:lineChart>
      <c:dateAx>
        <c:axId val="157362816"/>
        <c:scaling>
          <c:orientation val="minMax"/>
        </c:scaling>
        <c:delete val="1"/>
        <c:axPos val="b"/>
        <c:numFmt formatCode="&quot;R&quot;yy" sourceLinked="1"/>
        <c:majorTickMark val="none"/>
        <c:minorTickMark val="none"/>
        <c:tickLblPos val="none"/>
        <c:crossAx val="157373184"/>
        <c:crosses val="autoZero"/>
        <c:auto val="1"/>
        <c:lblOffset val="100"/>
        <c:baseTimeUnit val="years"/>
      </c:dateAx>
      <c:valAx>
        <c:axId val="1573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73.62</c:v>
                </c:pt>
                <c:pt idx="1">
                  <c:v>73.150000000000006</c:v>
                </c:pt>
                <c:pt idx="2">
                  <c:v>71.11</c:v>
                </c:pt>
                <c:pt idx="3">
                  <c:v>70.58</c:v>
                </c:pt>
                <c:pt idx="4">
                  <c:v>67.94</c:v>
                </c:pt>
              </c:numCache>
            </c:numRef>
          </c:val>
          <c:extLst>
            <c:ext xmlns:c16="http://schemas.microsoft.com/office/drawing/2014/chart" uri="{C3380CC4-5D6E-409C-BE32-E72D297353CC}">
              <c16:uniqueId val="{00000000-794F-440F-BB62-BE5E51565D76}"/>
            </c:ext>
          </c:extLst>
        </c:ser>
        <c:dLbls>
          <c:showLegendKey val="0"/>
          <c:showVal val="0"/>
          <c:showCatName val="0"/>
          <c:showSerName val="0"/>
          <c:showPercent val="0"/>
          <c:showBubbleSize val="0"/>
        </c:dLbls>
        <c:gapWidth val="150"/>
        <c:axId val="157899392"/>
        <c:axId val="15790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794F-440F-BB62-BE5E51565D76}"/>
            </c:ext>
          </c:extLst>
        </c:ser>
        <c:dLbls>
          <c:showLegendKey val="0"/>
          <c:showVal val="0"/>
          <c:showCatName val="0"/>
          <c:showSerName val="0"/>
          <c:showPercent val="0"/>
          <c:showBubbleSize val="0"/>
        </c:dLbls>
        <c:marker val="1"/>
        <c:smooth val="0"/>
        <c:axId val="157899392"/>
        <c:axId val="157905664"/>
      </c:lineChart>
      <c:dateAx>
        <c:axId val="157899392"/>
        <c:scaling>
          <c:orientation val="minMax"/>
        </c:scaling>
        <c:delete val="1"/>
        <c:axPos val="b"/>
        <c:numFmt formatCode="&quot;R&quot;yy" sourceLinked="1"/>
        <c:majorTickMark val="none"/>
        <c:minorTickMark val="none"/>
        <c:tickLblPos val="none"/>
        <c:crossAx val="157905664"/>
        <c:crosses val="autoZero"/>
        <c:auto val="1"/>
        <c:lblOffset val="100"/>
        <c:baseTimeUnit val="years"/>
      </c:dateAx>
      <c:valAx>
        <c:axId val="15790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78.11</c:v>
                </c:pt>
                <c:pt idx="1">
                  <c:v>80.31</c:v>
                </c:pt>
                <c:pt idx="2">
                  <c:v>80.83</c:v>
                </c:pt>
                <c:pt idx="3">
                  <c:v>80.239999999999995</c:v>
                </c:pt>
                <c:pt idx="4">
                  <c:v>80.84</c:v>
                </c:pt>
              </c:numCache>
            </c:numRef>
          </c:val>
          <c:extLst>
            <c:ext xmlns:c16="http://schemas.microsoft.com/office/drawing/2014/chart" uri="{C3380CC4-5D6E-409C-BE32-E72D297353CC}">
              <c16:uniqueId val="{00000000-323D-4906-9109-0F02CD037AA2}"/>
            </c:ext>
          </c:extLst>
        </c:ser>
        <c:dLbls>
          <c:showLegendKey val="0"/>
          <c:showVal val="0"/>
          <c:showCatName val="0"/>
          <c:showSerName val="0"/>
          <c:showPercent val="0"/>
          <c:showBubbleSize val="0"/>
        </c:dLbls>
        <c:gapWidth val="150"/>
        <c:axId val="157957120"/>
        <c:axId val="1579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323D-4906-9109-0F02CD037AA2}"/>
            </c:ext>
          </c:extLst>
        </c:ser>
        <c:dLbls>
          <c:showLegendKey val="0"/>
          <c:showVal val="0"/>
          <c:showCatName val="0"/>
          <c:showSerName val="0"/>
          <c:showPercent val="0"/>
          <c:showBubbleSize val="0"/>
        </c:dLbls>
        <c:marker val="1"/>
        <c:smooth val="0"/>
        <c:axId val="157957120"/>
        <c:axId val="157959296"/>
      </c:lineChart>
      <c:dateAx>
        <c:axId val="157957120"/>
        <c:scaling>
          <c:orientation val="minMax"/>
        </c:scaling>
        <c:delete val="1"/>
        <c:axPos val="b"/>
        <c:numFmt formatCode="&quot;R&quot;yy" sourceLinked="1"/>
        <c:majorTickMark val="none"/>
        <c:minorTickMark val="none"/>
        <c:tickLblPos val="none"/>
        <c:crossAx val="157959296"/>
        <c:crosses val="autoZero"/>
        <c:auto val="1"/>
        <c:lblOffset val="100"/>
        <c:baseTimeUnit val="years"/>
      </c:dateAx>
      <c:valAx>
        <c:axId val="1579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103.49</c:v>
                </c:pt>
                <c:pt idx="1">
                  <c:v>106.15</c:v>
                </c:pt>
                <c:pt idx="2">
                  <c:v>111.48</c:v>
                </c:pt>
                <c:pt idx="3">
                  <c:v>106.76</c:v>
                </c:pt>
                <c:pt idx="4">
                  <c:v>108.94</c:v>
                </c:pt>
              </c:numCache>
            </c:numRef>
          </c:val>
          <c:extLst>
            <c:ext xmlns:c16="http://schemas.microsoft.com/office/drawing/2014/chart" uri="{C3380CC4-5D6E-409C-BE32-E72D297353CC}">
              <c16:uniqueId val="{00000000-DA86-4FE1-B2AC-4F0D1614BDE6}"/>
            </c:ext>
          </c:extLst>
        </c:ser>
        <c:dLbls>
          <c:showLegendKey val="0"/>
          <c:showVal val="0"/>
          <c:showCatName val="0"/>
          <c:showSerName val="0"/>
          <c:showPercent val="0"/>
          <c:showBubbleSize val="0"/>
        </c:dLbls>
        <c:gapWidth val="150"/>
        <c:axId val="157404160"/>
        <c:axId val="22585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DA86-4FE1-B2AC-4F0D1614BDE6}"/>
            </c:ext>
          </c:extLst>
        </c:ser>
        <c:dLbls>
          <c:showLegendKey val="0"/>
          <c:showVal val="0"/>
          <c:showCatName val="0"/>
          <c:showSerName val="0"/>
          <c:showPercent val="0"/>
          <c:showBubbleSize val="0"/>
        </c:dLbls>
        <c:marker val="1"/>
        <c:smooth val="0"/>
        <c:axId val="157404160"/>
        <c:axId val="225854592"/>
      </c:lineChart>
      <c:dateAx>
        <c:axId val="157404160"/>
        <c:scaling>
          <c:orientation val="minMax"/>
        </c:scaling>
        <c:delete val="1"/>
        <c:axPos val="b"/>
        <c:numFmt formatCode="&quot;R&quot;yy" sourceLinked="1"/>
        <c:majorTickMark val="none"/>
        <c:minorTickMark val="none"/>
        <c:tickLblPos val="none"/>
        <c:crossAx val="225854592"/>
        <c:crosses val="autoZero"/>
        <c:auto val="1"/>
        <c:lblOffset val="100"/>
        <c:baseTimeUnit val="years"/>
      </c:dateAx>
      <c:valAx>
        <c:axId val="225854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4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14.85</c:v>
                </c:pt>
                <c:pt idx="1">
                  <c:v>19.11</c:v>
                </c:pt>
                <c:pt idx="2">
                  <c:v>21.74</c:v>
                </c:pt>
                <c:pt idx="3">
                  <c:v>25.66</c:v>
                </c:pt>
                <c:pt idx="4">
                  <c:v>28.48</c:v>
                </c:pt>
              </c:numCache>
            </c:numRef>
          </c:val>
          <c:extLst>
            <c:ext xmlns:c16="http://schemas.microsoft.com/office/drawing/2014/chart" uri="{C3380CC4-5D6E-409C-BE32-E72D297353CC}">
              <c16:uniqueId val="{00000000-CE8C-4032-8885-E6FA45434DA4}"/>
            </c:ext>
          </c:extLst>
        </c:ser>
        <c:dLbls>
          <c:showLegendKey val="0"/>
          <c:showVal val="0"/>
          <c:showCatName val="0"/>
          <c:showSerName val="0"/>
          <c:showPercent val="0"/>
          <c:showBubbleSize val="0"/>
        </c:dLbls>
        <c:gapWidth val="150"/>
        <c:axId val="157819264"/>
        <c:axId val="15782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CE8C-4032-8885-E6FA45434DA4}"/>
            </c:ext>
          </c:extLst>
        </c:ser>
        <c:dLbls>
          <c:showLegendKey val="0"/>
          <c:showVal val="0"/>
          <c:showCatName val="0"/>
          <c:showSerName val="0"/>
          <c:showPercent val="0"/>
          <c:showBubbleSize val="0"/>
        </c:dLbls>
        <c:marker val="1"/>
        <c:smooth val="0"/>
        <c:axId val="157819264"/>
        <c:axId val="157820800"/>
      </c:lineChart>
      <c:dateAx>
        <c:axId val="157819264"/>
        <c:scaling>
          <c:orientation val="minMax"/>
        </c:scaling>
        <c:delete val="1"/>
        <c:axPos val="b"/>
        <c:numFmt formatCode="&quot;R&quot;yy" sourceLinked="1"/>
        <c:majorTickMark val="none"/>
        <c:minorTickMark val="none"/>
        <c:tickLblPos val="none"/>
        <c:crossAx val="157820800"/>
        <c:crosses val="autoZero"/>
        <c:auto val="1"/>
        <c:lblOffset val="100"/>
        <c:baseTimeUnit val="years"/>
      </c:dateAx>
      <c:valAx>
        <c:axId val="15782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3.66</c:v>
                </c:pt>
                <c:pt idx="1">
                  <c:v>3.63</c:v>
                </c:pt>
                <c:pt idx="2">
                  <c:v>3.62</c:v>
                </c:pt>
                <c:pt idx="3">
                  <c:v>12.16</c:v>
                </c:pt>
                <c:pt idx="4">
                  <c:v>14.71</c:v>
                </c:pt>
              </c:numCache>
            </c:numRef>
          </c:val>
          <c:extLst>
            <c:ext xmlns:c16="http://schemas.microsoft.com/office/drawing/2014/chart" uri="{C3380CC4-5D6E-409C-BE32-E72D297353CC}">
              <c16:uniqueId val="{00000000-881F-426E-8EB2-A2D0EB8C75D1}"/>
            </c:ext>
          </c:extLst>
        </c:ser>
        <c:dLbls>
          <c:showLegendKey val="0"/>
          <c:showVal val="0"/>
          <c:showCatName val="0"/>
          <c:showSerName val="0"/>
          <c:showPercent val="0"/>
          <c:showBubbleSize val="0"/>
        </c:dLbls>
        <c:gapWidth val="150"/>
        <c:axId val="157859840"/>
        <c:axId val="15786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881F-426E-8EB2-A2D0EB8C75D1}"/>
            </c:ext>
          </c:extLst>
        </c:ser>
        <c:dLbls>
          <c:showLegendKey val="0"/>
          <c:showVal val="0"/>
          <c:showCatName val="0"/>
          <c:showSerName val="0"/>
          <c:showPercent val="0"/>
          <c:showBubbleSize val="0"/>
        </c:dLbls>
        <c:marker val="1"/>
        <c:smooth val="0"/>
        <c:axId val="157859840"/>
        <c:axId val="157861760"/>
      </c:lineChart>
      <c:dateAx>
        <c:axId val="157859840"/>
        <c:scaling>
          <c:orientation val="minMax"/>
        </c:scaling>
        <c:delete val="1"/>
        <c:axPos val="b"/>
        <c:numFmt formatCode="&quot;R&quot;yy" sourceLinked="1"/>
        <c:majorTickMark val="none"/>
        <c:minorTickMark val="none"/>
        <c:tickLblPos val="none"/>
        <c:crossAx val="157861760"/>
        <c:crosses val="autoZero"/>
        <c:auto val="1"/>
        <c:lblOffset val="100"/>
        <c:baseTimeUnit val="years"/>
      </c:dateAx>
      <c:valAx>
        <c:axId val="1578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D2-4AA0-BB5D-250DFBC4F99D}"/>
            </c:ext>
          </c:extLst>
        </c:ser>
        <c:dLbls>
          <c:showLegendKey val="0"/>
          <c:showVal val="0"/>
          <c:showCatName val="0"/>
          <c:showSerName val="0"/>
          <c:showPercent val="0"/>
          <c:showBubbleSize val="0"/>
        </c:dLbls>
        <c:gapWidth val="150"/>
        <c:axId val="157651712"/>
        <c:axId val="15765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30D2-4AA0-BB5D-250DFBC4F99D}"/>
            </c:ext>
          </c:extLst>
        </c:ser>
        <c:dLbls>
          <c:showLegendKey val="0"/>
          <c:showVal val="0"/>
          <c:showCatName val="0"/>
          <c:showSerName val="0"/>
          <c:showPercent val="0"/>
          <c:showBubbleSize val="0"/>
        </c:dLbls>
        <c:marker val="1"/>
        <c:smooth val="0"/>
        <c:axId val="157651712"/>
        <c:axId val="157653632"/>
      </c:lineChart>
      <c:dateAx>
        <c:axId val="157651712"/>
        <c:scaling>
          <c:orientation val="minMax"/>
        </c:scaling>
        <c:delete val="1"/>
        <c:axPos val="b"/>
        <c:numFmt formatCode="&quot;R&quot;yy" sourceLinked="1"/>
        <c:majorTickMark val="none"/>
        <c:minorTickMark val="none"/>
        <c:tickLblPos val="none"/>
        <c:crossAx val="157653632"/>
        <c:crosses val="autoZero"/>
        <c:auto val="1"/>
        <c:lblOffset val="100"/>
        <c:baseTimeUnit val="years"/>
      </c:dateAx>
      <c:valAx>
        <c:axId val="15765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6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29.41</c:v>
                </c:pt>
                <c:pt idx="1">
                  <c:v>28.73</c:v>
                </c:pt>
                <c:pt idx="2">
                  <c:v>32.299999999999997</c:v>
                </c:pt>
                <c:pt idx="3">
                  <c:v>49.59</c:v>
                </c:pt>
                <c:pt idx="4">
                  <c:v>45.76</c:v>
                </c:pt>
              </c:numCache>
            </c:numRef>
          </c:val>
          <c:extLst>
            <c:ext xmlns:c16="http://schemas.microsoft.com/office/drawing/2014/chart" uri="{C3380CC4-5D6E-409C-BE32-E72D297353CC}">
              <c16:uniqueId val="{00000000-3D63-47B9-A594-64FBD67E4CE7}"/>
            </c:ext>
          </c:extLst>
        </c:ser>
        <c:dLbls>
          <c:showLegendKey val="0"/>
          <c:showVal val="0"/>
          <c:showCatName val="0"/>
          <c:showSerName val="0"/>
          <c:showPercent val="0"/>
          <c:showBubbleSize val="0"/>
        </c:dLbls>
        <c:gapWidth val="150"/>
        <c:axId val="157677056"/>
        <c:axId val="15767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3D63-47B9-A594-64FBD67E4CE7}"/>
            </c:ext>
          </c:extLst>
        </c:ser>
        <c:dLbls>
          <c:showLegendKey val="0"/>
          <c:showVal val="0"/>
          <c:showCatName val="0"/>
          <c:showSerName val="0"/>
          <c:showPercent val="0"/>
          <c:showBubbleSize val="0"/>
        </c:dLbls>
        <c:marker val="1"/>
        <c:smooth val="0"/>
        <c:axId val="157677056"/>
        <c:axId val="157678976"/>
      </c:lineChart>
      <c:dateAx>
        <c:axId val="157677056"/>
        <c:scaling>
          <c:orientation val="minMax"/>
        </c:scaling>
        <c:delete val="1"/>
        <c:axPos val="b"/>
        <c:numFmt formatCode="&quot;R&quot;yy" sourceLinked="1"/>
        <c:majorTickMark val="none"/>
        <c:minorTickMark val="none"/>
        <c:tickLblPos val="none"/>
        <c:crossAx val="157678976"/>
        <c:crosses val="autoZero"/>
        <c:auto val="1"/>
        <c:lblOffset val="100"/>
        <c:baseTimeUnit val="years"/>
      </c:dateAx>
      <c:valAx>
        <c:axId val="157678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6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1878.61</c:v>
                </c:pt>
                <c:pt idx="1">
                  <c:v>1653.69</c:v>
                </c:pt>
                <c:pt idx="2">
                  <c:v>1565.92</c:v>
                </c:pt>
                <c:pt idx="3">
                  <c:v>1501.42</c:v>
                </c:pt>
                <c:pt idx="4">
                  <c:v>1389.88</c:v>
                </c:pt>
              </c:numCache>
            </c:numRef>
          </c:val>
          <c:extLst>
            <c:ext xmlns:c16="http://schemas.microsoft.com/office/drawing/2014/chart" uri="{C3380CC4-5D6E-409C-BE32-E72D297353CC}">
              <c16:uniqueId val="{00000000-D1EF-4298-BC1C-205A0A154E4A}"/>
            </c:ext>
          </c:extLst>
        </c:ser>
        <c:dLbls>
          <c:showLegendKey val="0"/>
          <c:showVal val="0"/>
          <c:showCatName val="0"/>
          <c:showSerName val="0"/>
          <c:showPercent val="0"/>
          <c:showBubbleSize val="0"/>
        </c:dLbls>
        <c:gapWidth val="150"/>
        <c:axId val="157730688"/>
        <c:axId val="15773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D1EF-4298-BC1C-205A0A154E4A}"/>
            </c:ext>
          </c:extLst>
        </c:ser>
        <c:dLbls>
          <c:showLegendKey val="0"/>
          <c:showVal val="0"/>
          <c:showCatName val="0"/>
          <c:showSerName val="0"/>
          <c:showPercent val="0"/>
          <c:showBubbleSize val="0"/>
        </c:dLbls>
        <c:marker val="1"/>
        <c:smooth val="0"/>
        <c:axId val="157730688"/>
        <c:axId val="157732864"/>
      </c:lineChart>
      <c:dateAx>
        <c:axId val="157730688"/>
        <c:scaling>
          <c:orientation val="minMax"/>
        </c:scaling>
        <c:delete val="1"/>
        <c:axPos val="b"/>
        <c:numFmt formatCode="&quot;R&quot;yy" sourceLinked="1"/>
        <c:majorTickMark val="none"/>
        <c:minorTickMark val="none"/>
        <c:tickLblPos val="none"/>
        <c:crossAx val="157732864"/>
        <c:crosses val="autoZero"/>
        <c:auto val="1"/>
        <c:lblOffset val="100"/>
        <c:baseTimeUnit val="years"/>
      </c:dateAx>
      <c:valAx>
        <c:axId val="15773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7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59.23</c:v>
                </c:pt>
                <c:pt idx="1">
                  <c:v>66.09</c:v>
                </c:pt>
                <c:pt idx="2">
                  <c:v>70.31</c:v>
                </c:pt>
                <c:pt idx="3">
                  <c:v>67.75</c:v>
                </c:pt>
                <c:pt idx="4">
                  <c:v>71.47</c:v>
                </c:pt>
              </c:numCache>
            </c:numRef>
          </c:val>
          <c:extLst>
            <c:ext xmlns:c16="http://schemas.microsoft.com/office/drawing/2014/chart" uri="{C3380CC4-5D6E-409C-BE32-E72D297353CC}">
              <c16:uniqueId val="{00000000-F048-4283-BC0F-18AF81E7BFE3}"/>
            </c:ext>
          </c:extLst>
        </c:ser>
        <c:dLbls>
          <c:showLegendKey val="0"/>
          <c:showVal val="0"/>
          <c:showCatName val="0"/>
          <c:showSerName val="0"/>
          <c:showPercent val="0"/>
          <c:showBubbleSize val="0"/>
        </c:dLbls>
        <c:gapWidth val="150"/>
        <c:axId val="158144768"/>
        <c:axId val="15815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F048-4283-BC0F-18AF81E7BFE3}"/>
            </c:ext>
          </c:extLst>
        </c:ser>
        <c:dLbls>
          <c:showLegendKey val="0"/>
          <c:showVal val="0"/>
          <c:showCatName val="0"/>
          <c:showSerName val="0"/>
          <c:showPercent val="0"/>
          <c:showBubbleSize val="0"/>
        </c:dLbls>
        <c:marker val="1"/>
        <c:smooth val="0"/>
        <c:axId val="158144768"/>
        <c:axId val="158159232"/>
      </c:lineChart>
      <c:dateAx>
        <c:axId val="158144768"/>
        <c:scaling>
          <c:orientation val="minMax"/>
        </c:scaling>
        <c:delete val="1"/>
        <c:axPos val="b"/>
        <c:numFmt formatCode="&quot;R&quot;yy" sourceLinked="1"/>
        <c:majorTickMark val="none"/>
        <c:minorTickMark val="none"/>
        <c:tickLblPos val="none"/>
        <c:crossAx val="158159232"/>
        <c:crosses val="autoZero"/>
        <c:auto val="1"/>
        <c:lblOffset val="100"/>
        <c:baseTimeUnit val="years"/>
      </c:dateAx>
      <c:valAx>
        <c:axId val="15815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296.58</c:v>
                </c:pt>
                <c:pt idx="1">
                  <c:v>280.63</c:v>
                </c:pt>
                <c:pt idx="2">
                  <c:v>265.69</c:v>
                </c:pt>
                <c:pt idx="3">
                  <c:v>276.42</c:v>
                </c:pt>
                <c:pt idx="4">
                  <c:v>263.27999999999997</c:v>
                </c:pt>
              </c:numCache>
            </c:numRef>
          </c:val>
          <c:extLst>
            <c:ext xmlns:c16="http://schemas.microsoft.com/office/drawing/2014/chart" uri="{C3380CC4-5D6E-409C-BE32-E72D297353CC}">
              <c16:uniqueId val="{00000000-9431-488B-8C1B-F2B6B345A588}"/>
            </c:ext>
          </c:extLst>
        </c:ser>
        <c:dLbls>
          <c:showLegendKey val="0"/>
          <c:showVal val="0"/>
          <c:showCatName val="0"/>
          <c:showSerName val="0"/>
          <c:showPercent val="0"/>
          <c:showBubbleSize val="0"/>
        </c:dLbls>
        <c:gapWidth val="150"/>
        <c:axId val="158202880"/>
        <c:axId val="15788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9431-488B-8C1B-F2B6B345A588}"/>
            </c:ext>
          </c:extLst>
        </c:ser>
        <c:dLbls>
          <c:showLegendKey val="0"/>
          <c:showVal val="0"/>
          <c:showCatName val="0"/>
          <c:showSerName val="0"/>
          <c:showPercent val="0"/>
          <c:showBubbleSize val="0"/>
        </c:dLbls>
        <c:marker val="1"/>
        <c:smooth val="0"/>
        <c:axId val="158202880"/>
        <c:axId val="157880704"/>
      </c:lineChart>
      <c:dateAx>
        <c:axId val="158202880"/>
        <c:scaling>
          <c:orientation val="minMax"/>
        </c:scaling>
        <c:delete val="1"/>
        <c:axPos val="b"/>
        <c:numFmt formatCode="&quot;R&quot;yy" sourceLinked="1"/>
        <c:majorTickMark val="none"/>
        <c:minorTickMark val="none"/>
        <c:tickLblPos val="none"/>
        <c:crossAx val="157880704"/>
        <c:crosses val="autoZero"/>
        <c:auto val="1"/>
        <c:lblOffset val="100"/>
        <c:baseTimeUnit val="years"/>
      </c:dateAx>
      <c:valAx>
        <c:axId val="1578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島根県　奥出雲町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A7</v>
      </c>
      <c r="X8" s="77"/>
      <c r="Y8" s="77"/>
      <c r="Z8" s="77"/>
      <c r="AA8" s="77"/>
      <c r="AB8" s="77"/>
      <c r="AC8" s="77"/>
      <c r="AD8" s="77" t="str">
        <f>データ!$M$6</f>
        <v>非設置</v>
      </c>
      <c r="AE8" s="77"/>
      <c r="AF8" s="77"/>
      <c r="AG8" s="77"/>
      <c r="AH8" s="77"/>
      <c r="AI8" s="77"/>
      <c r="AJ8" s="77"/>
      <c r="AK8" s="2"/>
      <c r="AL8" s="68">
        <f>データ!$R$6</f>
        <v>11339</v>
      </c>
      <c r="AM8" s="68"/>
      <c r="AN8" s="68"/>
      <c r="AO8" s="68"/>
      <c r="AP8" s="68"/>
      <c r="AQ8" s="68"/>
      <c r="AR8" s="68"/>
      <c r="AS8" s="68"/>
      <c r="AT8" s="36">
        <f>データ!$S$6</f>
        <v>368.01</v>
      </c>
      <c r="AU8" s="37"/>
      <c r="AV8" s="37"/>
      <c r="AW8" s="37"/>
      <c r="AX8" s="37"/>
      <c r="AY8" s="37"/>
      <c r="AZ8" s="37"/>
      <c r="BA8" s="37"/>
      <c r="BB8" s="57">
        <f>データ!$T$6</f>
        <v>30.81</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62.68</v>
      </c>
      <c r="J10" s="37"/>
      <c r="K10" s="37"/>
      <c r="L10" s="37"/>
      <c r="M10" s="37"/>
      <c r="N10" s="37"/>
      <c r="O10" s="67"/>
      <c r="P10" s="57">
        <f>データ!$P$6</f>
        <v>98.84</v>
      </c>
      <c r="Q10" s="57"/>
      <c r="R10" s="57"/>
      <c r="S10" s="57"/>
      <c r="T10" s="57"/>
      <c r="U10" s="57"/>
      <c r="V10" s="57"/>
      <c r="W10" s="68">
        <f>データ!$Q$6</f>
        <v>3540</v>
      </c>
      <c r="X10" s="68"/>
      <c r="Y10" s="68"/>
      <c r="Z10" s="68"/>
      <c r="AA10" s="68"/>
      <c r="AB10" s="68"/>
      <c r="AC10" s="68"/>
      <c r="AD10" s="2"/>
      <c r="AE10" s="2"/>
      <c r="AF10" s="2"/>
      <c r="AG10" s="2"/>
      <c r="AH10" s="2"/>
      <c r="AI10" s="2"/>
      <c r="AJ10" s="2"/>
      <c r="AK10" s="2"/>
      <c r="AL10" s="68">
        <f>データ!$U$6</f>
        <v>11084</v>
      </c>
      <c r="AM10" s="68"/>
      <c r="AN10" s="68"/>
      <c r="AO10" s="68"/>
      <c r="AP10" s="68"/>
      <c r="AQ10" s="68"/>
      <c r="AR10" s="68"/>
      <c r="AS10" s="68"/>
      <c r="AT10" s="36">
        <f>データ!$V$6</f>
        <v>135</v>
      </c>
      <c r="AU10" s="37"/>
      <c r="AV10" s="37"/>
      <c r="AW10" s="37"/>
      <c r="AX10" s="37"/>
      <c r="AY10" s="37"/>
      <c r="AZ10" s="37"/>
      <c r="BA10" s="37"/>
      <c r="BB10" s="57">
        <f>データ!$W$6</f>
        <v>82.1</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108</v>
      </c>
      <c r="BM47" s="42"/>
      <c r="BN47" s="42"/>
      <c r="BO47" s="42"/>
      <c r="BP47" s="42"/>
      <c r="BQ47" s="42"/>
      <c r="BR47" s="42"/>
      <c r="BS47" s="42"/>
      <c r="BT47" s="42"/>
      <c r="BU47" s="42"/>
      <c r="BV47" s="42"/>
      <c r="BW47" s="42"/>
      <c r="BX47" s="42"/>
      <c r="BY47" s="42"/>
      <c r="BZ47" s="4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109</v>
      </c>
      <c r="BM66" s="42"/>
      <c r="BN66" s="42"/>
      <c r="BO66" s="42"/>
      <c r="BP66" s="42"/>
      <c r="BQ66" s="42"/>
      <c r="BR66" s="42"/>
      <c r="BS66" s="42"/>
      <c r="BT66" s="42"/>
      <c r="BU66" s="42"/>
      <c r="BV66" s="42"/>
      <c r="BW66" s="42"/>
      <c r="BX66" s="42"/>
      <c r="BY66" s="42"/>
      <c r="BZ66" s="4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BmPTgH0AiTJtEF7iZtKnbO/94Nl2U6g1salZsY10R4nwmUWB+0TebAJejSrrgCmrj6bIk0CebA45ANnQPkr/zg==" saltValue="0bNjIJVuimBn9y4x7X4LX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52</v>
      </c>
      <c r="B4" s="17"/>
      <c r="C4" s="17"/>
      <c r="D4" s="17"/>
      <c r="E4" s="17"/>
      <c r="F4" s="17"/>
      <c r="G4" s="17"/>
      <c r="H4" s="88"/>
      <c r="I4" s="89"/>
      <c r="J4" s="89"/>
      <c r="K4" s="89"/>
      <c r="L4" s="89"/>
      <c r="M4" s="89"/>
      <c r="N4" s="89"/>
      <c r="O4" s="89"/>
      <c r="P4" s="89"/>
      <c r="Q4" s="89"/>
      <c r="R4" s="89"/>
      <c r="S4" s="89"/>
      <c r="T4" s="89"/>
      <c r="U4" s="89"/>
      <c r="V4" s="89"/>
      <c r="W4" s="90"/>
      <c r="X4" s="84" t="s">
        <v>53</v>
      </c>
      <c r="Y4" s="84"/>
      <c r="Z4" s="84"/>
      <c r="AA4" s="84"/>
      <c r="AB4" s="84"/>
      <c r="AC4" s="84"/>
      <c r="AD4" s="84"/>
      <c r="AE4" s="84"/>
      <c r="AF4" s="84"/>
      <c r="AG4" s="84"/>
      <c r="AH4" s="84"/>
      <c r="AI4" s="84" t="s">
        <v>54</v>
      </c>
      <c r="AJ4" s="84"/>
      <c r="AK4" s="84"/>
      <c r="AL4" s="84"/>
      <c r="AM4" s="84"/>
      <c r="AN4" s="84"/>
      <c r="AO4" s="84"/>
      <c r="AP4" s="84"/>
      <c r="AQ4" s="84"/>
      <c r="AR4" s="84"/>
      <c r="AS4" s="84"/>
      <c r="AT4" s="84" t="s">
        <v>55</v>
      </c>
      <c r="AU4" s="84"/>
      <c r="AV4" s="84"/>
      <c r="AW4" s="84"/>
      <c r="AX4" s="84"/>
      <c r="AY4" s="84"/>
      <c r="AZ4" s="84"/>
      <c r="BA4" s="84"/>
      <c r="BB4" s="84"/>
      <c r="BC4" s="84"/>
      <c r="BD4" s="84"/>
      <c r="BE4" s="84" t="s">
        <v>56</v>
      </c>
      <c r="BF4" s="84"/>
      <c r="BG4" s="84"/>
      <c r="BH4" s="84"/>
      <c r="BI4" s="84"/>
      <c r="BJ4" s="84"/>
      <c r="BK4" s="84"/>
      <c r="BL4" s="84"/>
      <c r="BM4" s="84"/>
      <c r="BN4" s="84"/>
      <c r="BO4" s="84"/>
      <c r="BP4" s="84" t="s">
        <v>57</v>
      </c>
      <c r="BQ4" s="84"/>
      <c r="BR4" s="84"/>
      <c r="BS4" s="84"/>
      <c r="BT4" s="84"/>
      <c r="BU4" s="84"/>
      <c r="BV4" s="84"/>
      <c r="BW4" s="84"/>
      <c r="BX4" s="84"/>
      <c r="BY4" s="84"/>
      <c r="BZ4" s="84"/>
      <c r="CA4" s="84" t="s">
        <v>58</v>
      </c>
      <c r="CB4" s="84"/>
      <c r="CC4" s="84"/>
      <c r="CD4" s="84"/>
      <c r="CE4" s="84"/>
      <c r="CF4" s="84"/>
      <c r="CG4" s="84"/>
      <c r="CH4" s="84"/>
      <c r="CI4" s="84"/>
      <c r="CJ4" s="84"/>
      <c r="CK4" s="84"/>
      <c r="CL4" s="84" t="s">
        <v>59</v>
      </c>
      <c r="CM4" s="84"/>
      <c r="CN4" s="84"/>
      <c r="CO4" s="84"/>
      <c r="CP4" s="84"/>
      <c r="CQ4" s="84"/>
      <c r="CR4" s="84"/>
      <c r="CS4" s="84"/>
      <c r="CT4" s="84"/>
      <c r="CU4" s="84"/>
      <c r="CV4" s="84"/>
      <c r="CW4" s="84" t="s">
        <v>60</v>
      </c>
      <c r="CX4" s="84"/>
      <c r="CY4" s="84"/>
      <c r="CZ4" s="84"/>
      <c r="DA4" s="84"/>
      <c r="DB4" s="84"/>
      <c r="DC4" s="84"/>
      <c r="DD4" s="84"/>
      <c r="DE4" s="84"/>
      <c r="DF4" s="84"/>
      <c r="DG4" s="84"/>
      <c r="DH4" s="84" t="s">
        <v>61</v>
      </c>
      <c r="DI4" s="84"/>
      <c r="DJ4" s="84"/>
      <c r="DK4" s="84"/>
      <c r="DL4" s="84"/>
      <c r="DM4" s="84"/>
      <c r="DN4" s="84"/>
      <c r="DO4" s="84"/>
      <c r="DP4" s="84"/>
      <c r="DQ4" s="84"/>
      <c r="DR4" s="84"/>
      <c r="DS4" s="84" t="s">
        <v>62</v>
      </c>
      <c r="DT4" s="84"/>
      <c r="DU4" s="84"/>
      <c r="DV4" s="84"/>
      <c r="DW4" s="84"/>
      <c r="DX4" s="84"/>
      <c r="DY4" s="84"/>
      <c r="DZ4" s="84"/>
      <c r="EA4" s="84"/>
      <c r="EB4" s="84"/>
      <c r="EC4" s="84"/>
      <c r="ED4" s="84" t="s">
        <v>63</v>
      </c>
      <c r="EE4" s="84"/>
      <c r="EF4" s="84"/>
      <c r="EG4" s="84"/>
      <c r="EH4" s="84"/>
      <c r="EI4" s="84"/>
      <c r="EJ4" s="84"/>
      <c r="EK4" s="84"/>
      <c r="EL4" s="84"/>
      <c r="EM4" s="84"/>
      <c r="EN4" s="84"/>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323438</v>
      </c>
      <c r="D6" s="20">
        <f t="shared" si="3"/>
        <v>46</v>
      </c>
      <c r="E6" s="20">
        <f t="shared" si="3"/>
        <v>1</v>
      </c>
      <c r="F6" s="20">
        <f t="shared" si="3"/>
        <v>0</v>
      </c>
      <c r="G6" s="20">
        <f t="shared" si="3"/>
        <v>1</v>
      </c>
      <c r="H6" s="20" t="str">
        <f t="shared" si="3"/>
        <v>島根県　奥出雲町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62.68</v>
      </c>
      <c r="P6" s="21">
        <f t="shared" si="3"/>
        <v>98.84</v>
      </c>
      <c r="Q6" s="21">
        <f t="shared" si="3"/>
        <v>3540</v>
      </c>
      <c r="R6" s="21">
        <f t="shared" si="3"/>
        <v>11339</v>
      </c>
      <c r="S6" s="21">
        <f t="shared" si="3"/>
        <v>368.01</v>
      </c>
      <c r="T6" s="21">
        <f t="shared" si="3"/>
        <v>30.81</v>
      </c>
      <c r="U6" s="21">
        <f t="shared" si="3"/>
        <v>11084</v>
      </c>
      <c r="V6" s="21">
        <f t="shared" si="3"/>
        <v>135</v>
      </c>
      <c r="W6" s="21">
        <f t="shared" si="3"/>
        <v>82.1</v>
      </c>
      <c r="X6" s="22">
        <f>IF(X7="",NA(),X7)</f>
        <v>103.49</v>
      </c>
      <c r="Y6" s="22">
        <f t="shared" ref="Y6:AG6" si="4">IF(Y7="",NA(),Y7)</f>
        <v>106.15</v>
      </c>
      <c r="Z6" s="22">
        <f t="shared" si="4"/>
        <v>111.48</v>
      </c>
      <c r="AA6" s="22">
        <f t="shared" si="4"/>
        <v>106.76</v>
      </c>
      <c r="AB6" s="22">
        <f t="shared" si="4"/>
        <v>108.94</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29.41</v>
      </c>
      <c r="AU6" s="22">
        <f t="shared" ref="AU6:BC6" si="6">IF(AU7="",NA(),AU7)</f>
        <v>28.73</v>
      </c>
      <c r="AV6" s="22">
        <f t="shared" si="6"/>
        <v>32.299999999999997</v>
      </c>
      <c r="AW6" s="22">
        <f t="shared" si="6"/>
        <v>49.59</v>
      </c>
      <c r="AX6" s="22">
        <f t="shared" si="6"/>
        <v>45.76</v>
      </c>
      <c r="AY6" s="22">
        <f t="shared" si="6"/>
        <v>362.93</v>
      </c>
      <c r="AZ6" s="22">
        <f t="shared" si="6"/>
        <v>371.81</v>
      </c>
      <c r="BA6" s="22">
        <f t="shared" si="6"/>
        <v>384.23</v>
      </c>
      <c r="BB6" s="22">
        <f t="shared" si="6"/>
        <v>364.3</v>
      </c>
      <c r="BC6" s="22">
        <f t="shared" si="6"/>
        <v>378.87</v>
      </c>
      <c r="BD6" s="21" t="str">
        <f>IF(BD7="","",IF(BD7="-","【-】","【"&amp;SUBSTITUTE(TEXT(BD7,"#,##0.00"),"-","△")&amp;"】"))</f>
        <v>【243.36】</v>
      </c>
      <c r="BE6" s="22">
        <f>IF(BE7="",NA(),BE7)</f>
        <v>1878.61</v>
      </c>
      <c r="BF6" s="22">
        <f t="shared" ref="BF6:BN6" si="7">IF(BF7="",NA(),BF7)</f>
        <v>1653.69</v>
      </c>
      <c r="BG6" s="22">
        <f t="shared" si="7"/>
        <v>1565.92</v>
      </c>
      <c r="BH6" s="22">
        <f t="shared" si="7"/>
        <v>1501.42</v>
      </c>
      <c r="BI6" s="22">
        <f t="shared" si="7"/>
        <v>1389.88</v>
      </c>
      <c r="BJ6" s="22">
        <f t="shared" si="7"/>
        <v>439.05</v>
      </c>
      <c r="BK6" s="22">
        <f t="shared" si="7"/>
        <v>465.85</v>
      </c>
      <c r="BL6" s="22">
        <f t="shared" si="7"/>
        <v>439.43</v>
      </c>
      <c r="BM6" s="22">
        <f t="shared" si="7"/>
        <v>438.41</v>
      </c>
      <c r="BN6" s="22">
        <f t="shared" si="7"/>
        <v>430.23</v>
      </c>
      <c r="BO6" s="21" t="str">
        <f>IF(BO7="","",IF(BO7="-","【-】","【"&amp;SUBSTITUTE(TEXT(BO7,"#,##0.00"),"-","△")&amp;"】"))</f>
        <v>【265.93】</v>
      </c>
      <c r="BP6" s="22">
        <f>IF(BP7="",NA(),BP7)</f>
        <v>59.23</v>
      </c>
      <c r="BQ6" s="22">
        <f t="shared" ref="BQ6:BY6" si="8">IF(BQ7="",NA(),BQ7)</f>
        <v>66.09</v>
      </c>
      <c r="BR6" s="22">
        <f t="shared" si="8"/>
        <v>70.31</v>
      </c>
      <c r="BS6" s="22">
        <f t="shared" si="8"/>
        <v>67.75</v>
      </c>
      <c r="BT6" s="22">
        <f t="shared" si="8"/>
        <v>71.47</v>
      </c>
      <c r="BU6" s="22">
        <f t="shared" si="8"/>
        <v>95.26</v>
      </c>
      <c r="BV6" s="22">
        <f t="shared" si="8"/>
        <v>92.39</v>
      </c>
      <c r="BW6" s="22">
        <f t="shared" si="8"/>
        <v>94.41</v>
      </c>
      <c r="BX6" s="22">
        <f t="shared" si="8"/>
        <v>90.96</v>
      </c>
      <c r="BY6" s="22">
        <f t="shared" si="8"/>
        <v>90.66</v>
      </c>
      <c r="BZ6" s="21" t="str">
        <f>IF(BZ7="","",IF(BZ7="-","【-】","【"&amp;SUBSTITUTE(TEXT(BZ7,"#,##0.00"),"-","△")&amp;"】"))</f>
        <v>【97.82】</v>
      </c>
      <c r="CA6" s="22">
        <f>IF(CA7="",NA(),CA7)</f>
        <v>296.58</v>
      </c>
      <c r="CB6" s="22">
        <f t="shared" ref="CB6:CJ6" si="9">IF(CB7="",NA(),CB7)</f>
        <v>280.63</v>
      </c>
      <c r="CC6" s="22">
        <f t="shared" si="9"/>
        <v>265.69</v>
      </c>
      <c r="CD6" s="22">
        <f t="shared" si="9"/>
        <v>276.42</v>
      </c>
      <c r="CE6" s="22">
        <f t="shared" si="9"/>
        <v>263.27999999999997</v>
      </c>
      <c r="CF6" s="22">
        <f t="shared" si="9"/>
        <v>192.82</v>
      </c>
      <c r="CG6" s="22">
        <f t="shared" si="9"/>
        <v>192.98</v>
      </c>
      <c r="CH6" s="22">
        <f t="shared" si="9"/>
        <v>192.13</v>
      </c>
      <c r="CI6" s="22">
        <f t="shared" si="9"/>
        <v>197.04</v>
      </c>
      <c r="CJ6" s="22">
        <f t="shared" si="9"/>
        <v>199.33</v>
      </c>
      <c r="CK6" s="21" t="str">
        <f>IF(CK7="","",IF(CK7="-","【-】","【"&amp;SUBSTITUTE(TEXT(CK7,"#,##0.00"),"-","△")&amp;"】"))</f>
        <v>【177.56】</v>
      </c>
      <c r="CL6" s="22">
        <f>IF(CL7="",NA(),CL7)</f>
        <v>73.62</v>
      </c>
      <c r="CM6" s="22">
        <f t="shared" ref="CM6:CU6" si="10">IF(CM7="",NA(),CM7)</f>
        <v>73.150000000000006</v>
      </c>
      <c r="CN6" s="22">
        <f t="shared" si="10"/>
        <v>71.11</v>
      </c>
      <c r="CO6" s="22">
        <f t="shared" si="10"/>
        <v>70.58</v>
      </c>
      <c r="CP6" s="22">
        <f t="shared" si="10"/>
        <v>67.94</v>
      </c>
      <c r="CQ6" s="22">
        <f t="shared" si="10"/>
        <v>54.05</v>
      </c>
      <c r="CR6" s="22">
        <f t="shared" si="10"/>
        <v>54.43</v>
      </c>
      <c r="CS6" s="22">
        <f t="shared" si="10"/>
        <v>53.87</v>
      </c>
      <c r="CT6" s="22">
        <f t="shared" si="10"/>
        <v>54.49</v>
      </c>
      <c r="CU6" s="22">
        <f t="shared" si="10"/>
        <v>54.8</v>
      </c>
      <c r="CV6" s="21" t="str">
        <f>IF(CV7="","",IF(CV7="-","【-】","【"&amp;SUBSTITUTE(TEXT(CV7,"#,##0.00"),"-","△")&amp;"】"))</f>
        <v>【59.81】</v>
      </c>
      <c r="CW6" s="22">
        <f>IF(CW7="",NA(),CW7)</f>
        <v>78.11</v>
      </c>
      <c r="CX6" s="22">
        <f t="shared" ref="CX6:DF6" si="11">IF(CX7="",NA(),CX7)</f>
        <v>80.31</v>
      </c>
      <c r="CY6" s="22">
        <f t="shared" si="11"/>
        <v>80.83</v>
      </c>
      <c r="CZ6" s="22">
        <f t="shared" si="11"/>
        <v>80.239999999999995</v>
      </c>
      <c r="DA6" s="22">
        <f t="shared" si="11"/>
        <v>80.84</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14.85</v>
      </c>
      <c r="DI6" s="22">
        <f t="shared" ref="DI6:DQ6" si="12">IF(DI7="",NA(),DI7)</f>
        <v>19.11</v>
      </c>
      <c r="DJ6" s="22">
        <f t="shared" si="12"/>
        <v>21.74</v>
      </c>
      <c r="DK6" s="22">
        <f t="shared" si="12"/>
        <v>25.66</v>
      </c>
      <c r="DL6" s="22">
        <f t="shared" si="12"/>
        <v>28.48</v>
      </c>
      <c r="DM6" s="22">
        <f t="shared" si="12"/>
        <v>49.12</v>
      </c>
      <c r="DN6" s="22">
        <f t="shared" si="12"/>
        <v>49.39</v>
      </c>
      <c r="DO6" s="22">
        <f t="shared" si="12"/>
        <v>50.75</v>
      </c>
      <c r="DP6" s="22">
        <f t="shared" si="12"/>
        <v>51.72</v>
      </c>
      <c r="DQ6" s="22">
        <f t="shared" si="12"/>
        <v>52.27</v>
      </c>
      <c r="DR6" s="21" t="str">
        <f>IF(DR7="","",IF(DR7="-","【-】","【"&amp;SUBSTITUTE(TEXT(DR7,"#,##0.00"),"-","△")&amp;"】"))</f>
        <v>【52.02】</v>
      </c>
      <c r="DS6" s="22">
        <f>IF(DS7="",NA(),DS7)</f>
        <v>3.66</v>
      </c>
      <c r="DT6" s="22">
        <f t="shared" ref="DT6:EB6" si="13">IF(DT7="",NA(),DT7)</f>
        <v>3.63</v>
      </c>
      <c r="DU6" s="22">
        <f t="shared" si="13"/>
        <v>3.62</v>
      </c>
      <c r="DV6" s="22">
        <f t="shared" si="13"/>
        <v>12.16</v>
      </c>
      <c r="DW6" s="22">
        <f t="shared" si="13"/>
        <v>14.71</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0.04</v>
      </c>
      <c r="EE6" s="22">
        <f t="shared" ref="EE6:EM6" si="14">IF(EE7="",NA(),EE7)</f>
        <v>0.23</v>
      </c>
      <c r="EF6" s="22">
        <f t="shared" si="14"/>
        <v>0.25</v>
      </c>
      <c r="EG6" s="22">
        <f t="shared" si="14"/>
        <v>0.08</v>
      </c>
      <c r="EH6" s="22">
        <f t="shared" si="14"/>
        <v>0.04</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323438</v>
      </c>
      <c r="D7" s="24">
        <v>46</v>
      </c>
      <c r="E7" s="24">
        <v>1</v>
      </c>
      <c r="F7" s="24">
        <v>0</v>
      </c>
      <c r="G7" s="24">
        <v>1</v>
      </c>
      <c r="H7" s="24" t="s">
        <v>92</v>
      </c>
      <c r="I7" s="24" t="s">
        <v>93</v>
      </c>
      <c r="J7" s="24" t="s">
        <v>94</v>
      </c>
      <c r="K7" s="24" t="s">
        <v>95</v>
      </c>
      <c r="L7" s="24" t="s">
        <v>96</v>
      </c>
      <c r="M7" s="24" t="s">
        <v>97</v>
      </c>
      <c r="N7" s="25" t="s">
        <v>98</v>
      </c>
      <c r="O7" s="25">
        <v>62.68</v>
      </c>
      <c r="P7" s="25">
        <v>98.84</v>
      </c>
      <c r="Q7" s="25">
        <v>3540</v>
      </c>
      <c r="R7" s="25">
        <v>11339</v>
      </c>
      <c r="S7" s="25">
        <v>368.01</v>
      </c>
      <c r="T7" s="25">
        <v>30.81</v>
      </c>
      <c r="U7" s="25">
        <v>11084</v>
      </c>
      <c r="V7" s="25">
        <v>135</v>
      </c>
      <c r="W7" s="25">
        <v>82.1</v>
      </c>
      <c r="X7" s="25">
        <v>103.49</v>
      </c>
      <c r="Y7" s="25">
        <v>106.15</v>
      </c>
      <c r="Z7" s="25">
        <v>111.48</v>
      </c>
      <c r="AA7" s="25">
        <v>106.76</v>
      </c>
      <c r="AB7" s="25">
        <v>108.94</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29.41</v>
      </c>
      <c r="AU7" s="25">
        <v>28.73</v>
      </c>
      <c r="AV7" s="25">
        <v>32.299999999999997</v>
      </c>
      <c r="AW7" s="25">
        <v>49.59</v>
      </c>
      <c r="AX7" s="25">
        <v>45.76</v>
      </c>
      <c r="AY7" s="25">
        <v>362.93</v>
      </c>
      <c r="AZ7" s="25">
        <v>371.81</v>
      </c>
      <c r="BA7" s="25">
        <v>384.23</v>
      </c>
      <c r="BB7" s="25">
        <v>364.3</v>
      </c>
      <c r="BC7" s="25">
        <v>378.87</v>
      </c>
      <c r="BD7" s="25">
        <v>243.36</v>
      </c>
      <c r="BE7" s="25">
        <v>1878.61</v>
      </c>
      <c r="BF7" s="25">
        <v>1653.69</v>
      </c>
      <c r="BG7" s="25">
        <v>1565.92</v>
      </c>
      <c r="BH7" s="25">
        <v>1501.42</v>
      </c>
      <c r="BI7" s="25">
        <v>1389.88</v>
      </c>
      <c r="BJ7" s="25">
        <v>439.05</v>
      </c>
      <c r="BK7" s="25">
        <v>465.85</v>
      </c>
      <c r="BL7" s="25">
        <v>439.43</v>
      </c>
      <c r="BM7" s="25">
        <v>438.41</v>
      </c>
      <c r="BN7" s="25">
        <v>430.23</v>
      </c>
      <c r="BO7" s="25">
        <v>265.93</v>
      </c>
      <c r="BP7" s="25">
        <v>59.23</v>
      </c>
      <c r="BQ7" s="25">
        <v>66.09</v>
      </c>
      <c r="BR7" s="25">
        <v>70.31</v>
      </c>
      <c r="BS7" s="25">
        <v>67.75</v>
      </c>
      <c r="BT7" s="25">
        <v>71.47</v>
      </c>
      <c r="BU7" s="25">
        <v>95.26</v>
      </c>
      <c r="BV7" s="25">
        <v>92.39</v>
      </c>
      <c r="BW7" s="25">
        <v>94.41</v>
      </c>
      <c r="BX7" s="25">
        <v>90.96</v>
      </c>
      <c r="BY7" s="25">
        <v>90.66</v>
      </c>
      <c r="BZ7" s="25">
        <v>97.82</v>
      </c>
      <c r="CA7" s="25">
        <v>296.58</v>
      </c>
      <c r="CB7" s="25">
        <v>280.63</v>
      </c>
      <c r="CC7" s="25">
        <v>265.69</v>
      </c>
      <c r="CD7" s="25">
        <v>276.42</v>
      </c>
      <c r="CE7" s="25">
        <v>263.27999999999997</v>
      </c>
      <c r="CF7" s="25">
        <v>192.82</v>
      </c>
      <c r="CG7" s="25">
        <v>192.98</v>
      </c>
      <c r="CH7" s="25">
        <v>192.13</v>
      </c>
      <c r="CI7" s="25">
        <v>197.04</v>
      </c>
      <c r="CJ7" s="25">
        <v>199.33</v>
      </c>
      <c r="CK7" s="25">
        <v>177.56</v>
      </c>
      <c r="CL7" s="25">
        <v>73.62</v>
      </c>
      <c r="CM7" s="25">
        <v>73.150000000000006</v>
      </c>
      <c r="CN7" s="25">
        <v>71.11</v>
      </c>
      <c r="CO7" s="25">
        <v>70.58</v>
      </c>
      <c r="CP7" s="25">
        <v>67.94</v>
      </c>
      <c r="CQ7" s="25">
        <v>54.05</v>
      </c>
      <c r="CR7" s="25">
        <v>54.43</v>
      </c>
      <c r="CS7" s="25">
        <v>53.87</v>
      </c>
      <c r="CT7" s="25">
        <v>54.49</v>
      </c>
      <c r="CU7" s="25">
        <v>54.8</v>
      </c>
      <c r="CV7" s="25">
        <v>59.81</v>
      </c>
      <c r="CW7" s="25">
        <v>78.11</v>
      </c>
      <c r="CX7" s="25">
        <v>80.31</v>
      </c>
      <c r="CY7" s="25">
        <v>80.83</v>
      </c>
      <c r="CZ7" s="25">
        <v>80.239999999999995</v>
      </c>
      <c r="DA7" s="25">
        <v>80.84</v>
      </c>
      <c r="DB7" s="25">
        <v>80.510000000000005</v>
      </c>
      <c r="DC7" s="25">
        <v>79.44</v>
      </c>
      <c r="DD7" s="25">
        <v>79.489999999999995</v>
      </c>
      <c r="DE7" s="25">
        <v>78.8</v>
      </c>
      <c r="DF7" s="25">
        <v>77.98</v>
      </c>
      <c r="DG7" s="25">
        <v>89.42</v>
      </c>
      <c r="DH7" s="25">
        <v>14.85</v>
      </c>
      <c r="DI7" s="25">
        <v>19.11</v>
      </c>
      <c r="DJ7" s="25">
        <v>21.74</v>
      </c>
      <c r="DK7" s="25">
        <v>25.66</v>
      </c>
      <c r="DL7" s="25">
        <v>28.48</v>
      </c>
      <c r="DM7" s="25">
        <v>49.12</v>
      </c>
      <c r="DN7" s="25">
        <v>49.39</v>
      </c>
      <c r="DO7" s="25">
        <v>50.75</v>
      </c>
      <c r="DP7" s="25">
        <v>51.72</v>
      </c>
      <c r="DQ7" s="25">
        <v>52.27</v>
      </c>
      <c r="DR7" s="25">
        <v>52.02</v>
      </c>
      <c r="DS7" s="25">
        <v>3.66</v>
      </c>
      <c r="DT7" s="25">
        <v>3.63</v>
      </c>
      <c r="DU7" s="25">
        <v>3.62</v>
      </c>
      <c r="DV7" s="25">
        <v>12.16</v>
      </c>
      <c r="DW7" s="25">
        <v>14.71</v>
      </c>
      <c r="DX7" s="25">
        <v>16.760000000000002</v>
      </c>
      <c r="DY7" s="25">
        <v>18.57</v>
      </c>
      <c r="DZ7" s="25">
        <v>21.14</v>
      </c>
      <c r="EA7" s="25">
        <v>22.12</v>
      </c>
      <c r="EB7" s="25">
        <v>25.67</v>
      </c>
      <c r="EC7" s="25">
        <v>25.37</v>
      </c>
      <c r="ED7" s="25">
        <v>0.04</v>
      </c>
      <c r="EE7" s="25">
        <v>0.23</v>
      </c>
      <c r="EF7" s="25">
        <v>0.25</v>
      </c>
      <c r="EG7" s="25">
        <v>0.08</v>
      </c>
      <c r="EH7" s="25">
        <v>0.04</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細木 翼</cp:lastModifiedBy>
  <cp:lastPrinted>2025-02-12T07:34:50Z</cp:lastPrinted>
  <dcterms:created xsi:type="dcterms:W3CDTF">2025-01-24T06:53:10Z</dcterms:created>
  <dcterms:modified xsi:type="dcterms:W3CDTF">2025-02-12T07:34:55Z</dcterms:modified>
  <cp:category/>
</cp:coreProperties>
</file>