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intra1\下水\令和6年度_下水道課\業務係\調査報告周知\庁内\財政\20250122【県提出〆切２／１２（水）】公営企業に係る経営比較分析表（令和５年度決算）の分析等について\"/>
    </mc:Choice>
  </mc:AlternateContent>
  <xr:revisionPtr revIDLastSave="0" documentId="13_ncr:1_{EED28D3F-E1F3-4309-82AD-139C97549F65}" xr6:coauthVersionLast="47" xr6:coauthVersionMax="47" xr10:uidLastSave="{00000000-0000-0000-0000-000000000000}"/>
  <workbookProtection workbookAlgorithmName="SHA-512" workbookHashValue="Dxsr82FIPXb0kZ8EPG8EXmIwUAR8souJnrhAmRHsiLBO2xnm+o5Z5wBxBJ5fJ87KEfraiE87DFBCHym7+g/HXw==" workbookSaltValue="2+ZA/JvkbmZSB+Rfj2GTQw=="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G85" i="4"/>
  <c r="F85" i="4"/>
  <c r="E85" i="4"/>
  <c r="AT10" i="4"/>
  <c r="AL10" i="4"/>
  <c r="I10" i="4"/>
  <c r="AL8" i="4"/>
  <c r="P8" i="4"/>
</calcChain>
</file>

<file path=xl/sharedStrings.xml><?xml version="1.0" encoding="utf-8"?>
<sst xmlns="http://schemas.openxmlformats.org/spreadsheetml/2006/main" count="321" uniqueCount="116">
  <si>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</si>
  <si>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</si>
  <si>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</si>
  <si>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</si>
  <si>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</si>
  <si>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</si>
  <si>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</si>
  <si>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</si>
  <si>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</si>
  <si>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</si>
  <si>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</si>
  <si>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</si>
  <si>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</si>
  <si>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</si>
  <si>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</si>
  <si>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</si>
  <si>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</si>
  <si>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</si>
  <si>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</si>
  <si>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</si>
  <si>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</si>
  <si>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</si>
  <si>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</si>
  <si>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</si>
  <si>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</si>
  <si>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</si>
  <si>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</si>
  <si>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</si>
  <si>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</si>
  <si>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</si>
  <si>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</si>
  <si>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</si>
  <si>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</si>
  <si>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</si>
  <si>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</si>
  <si>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</si>
  <si>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</si>
  <si>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</si>
  <si>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</si>
  <si>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</si>
  <si>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</si>
  <si>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</si>
  <si>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</si>
  <si>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</si>
  <si>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</si>
  <si>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</si>
  <si>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</si>
  <si>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</si>
  <si>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</si>
  <si>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</si>
  <si>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</si>
  <si>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</si>
  <si>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</si>
  <si>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</si>
  <si>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</si>
  <si>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</si>
  <si>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</si>
  <si>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</si>
  <si>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</si>
  <si>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</si>
  <si>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</si>
  <si>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</si>
  <si>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</si>
  <si>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</si>
  <si>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</si>
  <si>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</si>
  <si>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</si>
  <si>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</si>
  <si>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</si>
  <si>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</si>
  <si>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</si>
  <si>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</si>
  <si>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</si>
  <si>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</si>
  <si>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</si>
  <si>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</si>
  <si>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</si>
  <si>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</si>
  <si>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</si>
  <si>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</si>
  <si>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</si>
  <si>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</si>
  <si>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</si>
  <si>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</si>
  <si>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</si>
  <si>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</si>
  <si>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</si>
  <si>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</si>
  <si>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</si>
  <si>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</si>
  <si>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</si>
  <si>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</si>
  <si>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</si>
  <si>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</si>
  <si>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</si>
  <si>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</si>
  <si>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江津市</t>
  </si>
  <si>
    <t>法適用</t>
  </si>
  <si>
    <t>下水道事業</t>
  </si>
  <si>
    <t>小規模集合排水処理</t>
  </si>
  <si>
    <t>I2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</si>
  <si>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</si>
  <si>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</si>
  <si>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</si>
  <si>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</si>
  <si>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</si>
  <si>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</si>
  <si>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</si>
  <si>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</si>
  <si>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</si>
  <si>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</si>
  <si>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</si>
  <si>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</si>
  <si>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本市の小規模集合排水事業は、令和5年度から地方公営企業法を適用した。
①経常収支比率は、営業収益545千円（うち使用料545千円）、営業外収益1,402千円（うち長期前受金戻入859千円・他会計補助金543千円）、営業費用1,083千円（うち減価償却費286千円・施設維持管理費797千円）、営業外費用277千円（うち支払利息251千円）で、全国及び類似団体の平均を若干上回っている状況となった。
③流動比率は、流動資産3,965千円（うち現金預金3,622千円）、流動負債1,966千円（うち企業債1,278千円）で全国及び類似団体平均の倍近い数値となっている。
④企業債残高対事業規模比率については、本市は地方債償還金を全額一般会計繰入金で賄っており、0となった。
⑤経費回収率は、汚水処理費823千円、使用料545千円で、⑥汚水処理原価は、汚水処理費823千円、有収水量3,331㎥となっており、全国及び類似団体の平均のよりよい数値となっている。区域面積が狭小で接続率も100％となっており、効率的な経営が行われている。
⑦施設利用率は、全国及び類似団体の平均を上回っているが、高齢化等による区域内人口が減少していることから、今後上昇は見込むことができない。
⑧水洗化率は、100％で全国平均や類似団体平均を上回っている。
区域内人口が35人となっており、人口減少による有収水量の減少は、経営に与える影響大きい。
　今後は、維持管理費の削減を図り、施設修繕等の財源確保のための料金改定を検討する必要がある。</t>
    <rPh sb="3" eb="8">
      <t>コキボシュウゴウ</t>
    </rPh>
    <rPh sb="183" eb="185">
      <t>ジャッカン</t>
    </rPh>
    <rPh sb="185" eb="187">
      <t>ウワマワ</t>
    </rPh>
    <rPh sb="426" eb="428">
      <t>クイキ</t>
    </rPh>
    <rPh sb="428" eb="430">
      <t>メンセキ</t>
    </rPh>
    <rPh sb="431" eb="433">
      <t>キョウショウ</t>
    </rPh>
    <rPh sb="434" eb="437">
      <t>セツゾクリツ</t>
    </rPh>
    <rPh sb="449" eb="452">
      <t>コウリツテキ</t>
    </rPh>
    <rPh sb="453" eb="455">
      <t>ケイエイ</t>
    </rPh>
    <rPh sb="456" eb="457">
      <t>オコナ</t>
    </rPh>
    <rPh sb="484" eb="486">
      <t>ウワマワ</t>
    </rPh>
    <rPh sb="492" eb="496">
      <t>コウレイカトウ</t>
    </rPh>
    <rPh sb="499" eb="504">
      <t>クイキナイジンコウ</t>
    </rPh>
    <rPh sb="505" eb="507">
      <t>ゲンショウ</t>
    </rPh>
    <rPh sb="516" eb="518">
      <t>コンゴ</t>
    </rPh>
    <rPh sb="518" eb="520">
      <t>ジョウショウ</t>
    </rPh>
    <rPh sb="521" eb="523">
      <t>ミコ</t>
    </rPh>
    <rPh sb="565" eb="568">
      <t>クイキナイ</t>
    </rPh>
    <rPh sb="573" eb="574">
      <t>ニン</t>
    </rPh>
    <rPh sb="581" eb="585">
      <t>ジンコウゲンショウ</t>
    </rPh>
    <rPh sb="588" eb="592">
      <t>ユウシュウスイリョウ</t>
    </rPh>
    <rPh sb="593" eb="595">
      <t>ゲンショウ</t>
    </rPh>
    <rPh sb="597" eb="599">
      <t>ケイエイ</t>
    </rPh>
    <rPh sb="600" eb="601">
      <t>アタ</t>
    </rPh>
    <rPh sb="603" eb="605">
      <t>エイキョウ</t>
    </rPh>
    <rPh sb="605" eb="606">
      <t>オオ</t>
    </rPh>
    <phoneticPr fontId="4"/>
  </si>
  <si>
    <t>①有形固定資産減価償却率は、当施設は1処理区で、H14に供用開始し21年が経過している。区域内面積が狭く、固定資産において、償却年数の長い管路より、法定耐用年数に近づいている処理施設の占める割合が多いことから、全国及び類似団体より率が高い。
②管渠老朽化率は、H13年に建設を開始したため、老朽管に到達している管路がないため、数値が出ておらず、また、更新等を行っていないため、③管渠改善率の数値も出ていない。
　今後は、既存施設の長寿命化を図っていくとともに、施設更新の際は、将来需要の予測を踏まえて、施設・設備の性能の合理化などを検討していく必要がある。</t>
    <rPh sb="50" eb="51">
      <t>セマ</t>
    </rPh>
    <rPh sb="53" eb="57">
      <t>コテイシサン</t>
    </rPh>
    <rPh sb="62" eb="66">
      <t>ショウキャクネンスウ</t>
    </rPh>
    <rPh sb="67" eb="68">
      <t>ナガ</t>
    </rPh>
    <rPh sb="69" eb="71">
      <t>カンロ</t>
    </rPh>
    <rPh sb="81" eb="82">
      <t>チカ</t>
    </rPh>
    <rPh sb="87" eb="91">
      <t>ショリシセツ</t>
    </rPh>
    <rPh sb="92" eb="93">
      <t>シ</t>
    </rPh>
    <rPh sb="95" eb="97">
      <t>ワリアイ</t>
    </rPh>
    <phoneticPr fontId="4"/>
  </si>
  <si>
    <t>小規模集合処理区は1処理区で、中規模の合併処理浄化槽90人槽1基で処理している。Ｈ14.2に供用開始して整備事業は完了している。整備した区画のすべてが接続された。
　処理区域内の人口は減少の一途となり、料金改定による使用料収入増以外、急激な収入増は見込めない状況にある。収支の均衡を保つために一般会計からの繰入金に依存している。施設は21年を経過しており、施設の長寿命化対策及び更新への投資が必要となってくる。その費用を賄うため、中長期的な視点で、適正な料金設定について検討し、持続可能な施設となるよう、経常経費の削減など経営改善に向けた取り組み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</si>
</sst>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B0C-4115-B5B7-3A9AB922781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EB0C-4115-B5B7-3A9AB922781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50</c:v>
                </c:pt>
              </c:numCache>
            </c:numRef>
          </c:val>
          <c:extLst>
            <c:ext xmlns:c16="http://schemas.microsoft.com/office/drawing/2014/chart" uri="{C3380CC4-5D6E-409C-BE32-E72D297353CC}">
              <c16:uniqueId val="{00000000-D38E-48E3-9CC3-95E1F989CAF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32.979999999999997</c:v>
                </c:pt>
              </c:numCache>
            </c:numRef>
          </c:val>
          <c:smooth val="0"/>
          <c:extLst>
            <c:ext xmlns:c16="http://schemas.microsoft.com/office/drawing/2014/chart" uri="{C3380CC4-5D6E-409C-BE32-E72D297353CC}">
              <c16:uniqueId val="{00000001-D38E-48E3-9CC3-95E1F989CAF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B6FF-4EC1-A9E2-15EF1038CF4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89.95</c:v>
                </c:pt>
              </c:numCache>
            </c:numRef>
          </c:val>
          <c:smooth val="0"/>
          <c:extLst>
            <c:ext xmlns:c16="http://schemas.microsoft.com/office/drawing/2014/chart" uri="{C3380CC4-5D6E-409C-BE32-E72D297353CC}">
              <c16:uniqueId val="{00000001-B6FF-4EC1-A9E2-15EF1038CF4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143.16</c:v>
                </c:pt>
              </c:numCache>
            </c:numRef>
          </c:val>
          <c:extLst>
            <c:ext xmlns:c16="http://schemas.microsoft.com/office/drawing/2014/chart" uri="{C3380CC4-5D6E-409C-BE32-E72D297353CC}">
              <c16:uniqueId val="{00000000-D67E-4904-B453-7C35C0FEE72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109.38</c:v>
                </c:pt>
              </c:numCache>
            </c:numRef>
          </c:val>
          <c:smooth val="0"/>
          <c:extLst>
            <c:ext xmlns:c16="http://schemas.microsoft.com/office/drawing/2014/chart" uri="{C3380CC4-5D6E-409C-BE32-E72D297353CC}">
              <c16:uniqueId val="{00000001-D67E-4904-B453-7C35C0FEE72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74.64</c:v>
                </c:pt>
              </c:numCache>
            </c:numRef>
          </c:val>
          <c:extLst>
            <c:ext xmlns:c16="http://schemas.microsoft.com/office/drawing/2014/chart" uri="{C3380CC4-5D6E-409C-BE32-E72D297353CC}">
              <c16:uniqueId val="{00000000-FFBC-4280-83AC-9B9506B7C7C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36.090000000000003</c:v>
                </c:pt>
              </c:numCache>
            </c:numRef>
          </c:val>
          <c:smooth val="0"/>
          <c:extLst>
            <c:ext xmlns:c16="http://schemas.microsoft.com/office/drawing/2014/chart" uri="{C3380CC4-5D6E-409C-BE32-E72D297353CC}">
              <c16:uniqueId val="{00000001-FFBC-4280-83AC-9B9506B7C7C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F50-4CF6-844C-46E6DA971B2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6F50-4CF6-844C-46E6DA971B2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E3F-4CC3-ADFA-B87D92B3C96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641.13</c:v>
                </c:pt>
              </c:numCache>
            </c:numRef>
          </c:val>
          <c:smooth val="0"/>
          <c:extLst>
            <c:ext xmlns:c16="http://schemas.microsoft.com/office/drawing/2014/chart" uri="{C3380CC4-5D6E-409C-BE32-E72D297353CC}">
              <c16:uniqueId val="{00000001-1E3F-4CC3-ADFA-B87D92B3C96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201.68</c:v>
                </c:pt>
              </c:numCache>
            </c:numRef>
          </c:val>
          <c:extLst>
            <c:ext xmlns:c16="http://schemas.microsoft.com/office/drawing/2014/chart" uri="{C3380CC4-5D6E-409C-BE32-E72D297353CC}">
              <c16:uniqueId val="{00000000-7ED0-4101-85B1-AB4E3E619EC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90.92</c:v>
                </c:pt>
              </c:numCache>
            </c:numRef>
          </c:val>
          <c:smooth val="0"/>
          <c:extLst>
            <c:ext xmlns:c16="http://schemas.microsoft.com/office/drawing/2014/chart" uri="{C3380CC4-5D6E-409C-BE32-E72D297353CC}">
              <c16:uniqueId val="{00000001-7ED0-4101-85B1-AB4E3E619EC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C86-405B-A355-D0CB67916C7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1312.67</c:v>
                </c:pt>
              </c:numCache>
            </c:numRef>
          </c:val>
          <c:smooth val="0"/>
          <c:extLst>
            <c:ext xmlns:c16="http://schemas.microsoft.com/office/drawing/2014/chart" uri="{C3380CC4-5D6E-409C-BE32-E72D297353CC}">
              <c16:uniqueId val="{00000001-3C86-405B-A355-D0CB67916C7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66.22</c:v>
                </c:pt>
              </c:numCache>
            </c:numRef>
          </c:val>
          <c:extLst>
            <c:ext xmlns:c16="http://schemas.microsoft.com/office/drawing/2014/chart" uri="{C3380CC4-5D6E-409C-BE32-E72D297353CC}">
              <c16:uniqueId val="{00000000-1D45-4B02-8A14-04F6106075F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34.44</c:v>
                </c:pt>
              </c:numCache>
            </c:numRef>
          </c:val>
          <c:smooth val="0"/>
          <c:extLst>
            <c:ext xmlns:c16="http://schemas.microsoft.com/office/drawing/2014/chart" uri="{C3380CC4-5D6E-409C-BE32-E72D297353CC}">
              <c16:uniqueId val="{00000001-1D45-4B02-8A14-04F6106075F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247.07</c:v>
                </c:pt>
              </c:numCache>
            </c:numRef>
          </c:val>
          <c:extLst>
            <c:ext xmlns:c16="http://schemas.microsoft.com/office/drawing/2014/chart" uri="{C3380CC4-5D6E-409C-BE32-E72D297353CC}">
              <c16:uniqueId val="{00000000-0249-4010-977E-2E83DC2659F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541.80999999999995</c:v>
                </c:pt>
              </c:numCache>
            </c:numRef>
          </c:val>
          <c:smooth val="0"/>
          <c:extLst>
            <c:ext xmlns:c16="http://schemas.microsoft.com/office/drawing/2014/chart" uri="{C3380CC4-5D6E-409C-BE32-E72D297353CC}">
              <c16:uniqueId val="{00000001-0249-4010-977E-2E83DC2659F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【631.67】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【1,321.62】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【538.24】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【35.75】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44"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3" t="s">
        <v>0</v>
      </c>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c r="BX2" s="63"/>
      <c r="BY2" s="63"/>
      <c r="BZ2" s="63"/>
    </row>
    <row r="3" spans="1:78" ht="9.75" customHeight="1" x14ac:dyDescent="0.15">
      <c r="A3" s="2"/>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3"/>
      <c r="BZ3" s="63"/>
    </row>
    <row r="4" spans="1:78" ht="9.75" customHeight="1" x14ac:dyDescent="0.15">
      <c r="A4" s="2"/>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4" t="str">
        <f>データ!H6</f>
        <v>島根県　江津市</v>
      </c>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56" t="s">
        <v>9</v>
      </c>
      <c r="BM7" s="57"/>
      <c r="BN7" s="57"/>
      <c r="BO7" s="57"/>
      <c r="BP7" s="57"/>
      <c r="BQ7" s="57"/>
      <c r="BR7" s="57"/>
      <c r="BS7" s="57"/>
      <c r="BT7" s="57"/>
      <c r="BU7" s="57"/>
      <c r="BV7" s="57"/>
      <c r="BW7" s="57"/>
      <c r="BX7" s="57"/>
      <c r="BY7" s="58"/>
    </row>
    <row r="8" spans="1:78" ht="18.75" customHeight="1" x14ac:dyDescent="0.15">
      <c r="A8" s="2"/>
      <c r="B8" s="59" t="str">
        <f>データ!I6</f>
        <v>法適用</v>
      </c>
      <c r="C8" s="59"/>
      <c r="D8" s="59"/>
      <c r="E8" s="59"/>
      <c r="F8" s="59"/>
      <c r="G8" s="59"/>
      <c r="H8" s="59"/>
      <c r="I8" s="59" t="str">
        <f>データ!J6</f>
        <v>下水道事業</v>
      </c>
      <c r="J8" s="59"/>
      <c r="K8" s="59"/>
      <c r="L8" s="59"/>
      <c r="M8" s="59"/>
      <c r="N8" s="59"/>
      <c r="O8" s="59"/>
      <c r="P8" s="59" t="str">
        <f>データ!K6</f>
        <v>小規模集合排水処理</v>
      </c>
      <c r="Q8" s="59"/>
      <c r="R8" s="59"/>
      <c r="S8" s="59"/>
      <c r="T8" s="59"/>
      <c r="U8" s="59"/>
      <c r="V8" s="59"/>
      <c r="W8" s="59" t="str">
        <f>データ!L6</f>
        <v>I2</v>
      </c>
      <c r="X8" s="59"/>
      <c r="Y8" s="59"/>
      <c r="Z8" s="59"/>
      <c r="AA8" s="59"/>
      <c r="AB8" s="59"/>
      <c r="AC8" s="59"/>
      <c r="AD8" s="60" t="str">
        <f>データ!$M$6</f>
        <v>非設置</v>
      </c>
      <c r="AE8" s="60"/>
      <c r="AF8" s="60"/>
      <c r="AG8" s="60"/>
      <c r="AH8" s="60"/>
      <c r="AI8" s="60"/>
      <c r="AJ8" s="60"/>
      <c r="AK8" s="3"/>
      <c r="AL8" s="48">
        <f>データ!S6</f>
        <v>21751</v>
      </c>
      <c r="AM8" s="48"/>
      <c r="AN8" s="48"/>
      <c r="AO8" s="48"/>
      <c r="AP8" s="48"/>
      <c r="AQ8" s="48"/>
      <c r="AR8" s="48"/>
      <c r="AS8" s="48"/>
      <c r="AT8" s="47">
        <f>データ!T6</f>
        <v>268.24</v>
      </c>
      <c r="AU8" s="47"/>
      <c r="AV8" s="47"/>
      <c r="AW8" s="47"/>
      <c r="AX8" s="47"/>
      <c r="AY8" s="47"/>
      <c r="AZ8" s="47"/>
      <c r="BA8" s="47"/>
      <c r="BB8" s="47">
        <f>データ!U6</f>
        <v>81.09</v>
      </c>
      <c r="BC8" s="47"/>
      <c r="BD8" s="47"/>
      <c r="BE8" s="47"/>
      <c r="BF8" s="47"/>
      <c r="BG8" s="47"/>
      <c r="BH8" s="47"/>
      <c r="BI8" s="47"/>
      <c r="BJ8" s="3"/>
      <c r="BK8" s="3"/>
      <c r="BL8" s="61" t="s">
        <v>10</v>
      </c>
      <c r="BM8" s="62"/>
      <c r="BN8" s="51" t="s">
        <v>11</v>
      </c>
      <c r="BO8" s="51"/>
      <c r="BP8" s="51"/>
      <c r="BQ8" s="51"/>
      <c r="BR8" s="51"/>
      <c r="BS8" s="51"/>
      <c r="BT8" s="51"/>
      <c r="BU8" s="51"/>
      <c r="BV8" s="51"/>
      <c r="BW8" s="51"/>
      <c r="BX8" s="51"/>
      <c r="BY8" s="52"/>
    </row>
    <row r="9" spans="1:78" ht="18.75" customHeight="1" x14ac:dyDescent="0.15">
      <c r="A9" s="2"/>
      <c r="B9" s="53" t="s">
        <v>12</v>
      </c>
      <c r="C9" s="53"/>
      <c r="D9" s="53"/>
      <c r="E9" s="53"/>
      <c r="F9" s="53"/>
      <c r="G9" s="53"/>
      <c r="H9" s="53"/>
      <c r="I9" s="53" t="s">
        <v>13</v>
      </c>
      <c r="J9" s="53"/>
      <c r="K9" s="53"/>
      <c r="L9" s="53"/>
      <c r="M9" s="53"/>
      <c r="N9" s="53"/>
      <c r="O9" s="53"/>
      <c r="P9" s="53" t="s">
        <v>14</v>
      </c>
      <c r="Q9" s="53"/>
      <c r="R9" s="53"/>
      <c r="S9" s="53"/>
      <c r="T9" s="53"/>
      <c r="U9" s="53"/>
      <c r="V9" s="53"/>
      <c r="W9" s="53" t="s">
        <v>15</v>
      </c>
      <c r="X9" s="53"/>
      <c r="Y9" s="53"/>
      <c r="Z9" s="53"/>
      <c r="AA9" s="53"/>
      <c r="AB9" s="53"/>
      <c r="AC9" s="53"/>
      <c r="AD9" s="53" t="s">
        <v>16</v>
      </c>
      <c r="AE9" s="53"/>
      <c r="AF9" s="53"/>
      <c r="AG9" s="53"/>
      <c r="AH9" s="53"/>
      <c r="AI9" s="53"/>
      <c r="AJ9" s="53"/>
      <c r="AK9" s="3"/>
      <c r="AL9" s="53" t="s">
        <v>17</v>
      </c>
      <c r="AM9" s="53"/>
      <c r="AN9" s="53"/>
      <c r="AO9" s="53"/>
      <c r="AP9" s="53"/>
      <c r="AQ9" s="53"/>
      <c r="AR9" s="53"/>
      <c r="AS9" s="53"/>
      <c r="AT9" s="53" t="s">
        <v>18</v>
      </c>
      <c r="AU9" s="53"/>
      <c r="AV9" s="53"/>
      <c r="AW9" s="53"/>
      <c r="AX9" s="53"/>
      <c r="AY9" s="53"/>
      <c r="AZ9" s="53"/>
      <c r="BA9" s="53"/>
      <c r="BB9" s="53" t="s">
        <v>19</v>
      </c>
      <c r="BC9" s="53"/>
      <c r="BD9" s="53"/>
      <c r="BE9" s="53"/>
      <c r="BF9" s="53"/>
      <c r="BG9" s="53"/>
      <c r="BH9" s="53"/>
      <c r="BI9" s="53"/>
      <c r="BJ9" s="3"/>
      <c r="BK9" s="3"/>
      <c r="BL9" s="54" t="s">
        <v>20</v>
      </c>
      <c r="BM9" s="55"/>
      <c r="BN9" s="45" t="s">
        <v>21</v>
      </c>
      <c r="BO9" s="45"/>
      <c r="BP9" s="45"/>
      <c r="BQ9" s="45"/>
      <c r="BR9" s="45"/>
      <c r="BS9" s="45"/>
      <c r="BT9" s="45"/>
      <c r="BU9" s="45"/>
      <c r="BV9" s="45"/>
      <c r="BW9" s="45"/>
      <c r="BX9" s="45"/>
      <c r="BY9" s="46"/>
    </row>
    <row r="10" spans="1:78" ht="18.75" customHeight="1" x14ac:dyDescent="0.15">
      <c r="A10" s="2"/>
      <c r="B10" s="47" t="str">
        <f>データ!N6</f>
        <v>-</v>
      </c>
      <c r="C10" s="47"/>
      <c r="D10" s="47"/>
      <c r="E10" s="47"/>
      <c r="F10" s="47"/>
      <c r="G10" s="47"/>
      <c r="H10" s="47"/>
      <c r="I10" s="47">
        <f>データ!O6</f>
        <v>17.25</v>
      </c>
      <c r="J10" s="47"/>
      <c r="K10" s="47"/>
      <c r="L10" s="47"/>
      <c r="M10" s="47"/>
      <c r="N10" s="47"/>
      <c r="O10" s="47"/>
      <c r="P10" s="47">
        <f>データ!P6</f>
        <v>0.16</v>
      </c>
      <c r="Q10" s="47"/>
      <c r="R10" s="47"/>
      <c r="S10" s="47"/>
      <c r="T10" s="47"/>
      <c r="U10" s="47"/>
      <c r="V10" s="47"/>
      <c r="W10" s="47">
        <f>データ!Q6</f>
        <v>100</v>
      </c>
      <c r="X10" s="47"/>
      <c r="Y10" s="47"/>
      <c r="Z10" s="47"/>
      <c r="AA10" s="47"/>
      <c r="AB10" s="47"/>
      <c r="AC10" s="47"/>
      <c r="AD10" s="48">
        <f>データ!R6</f>
        <v>3744</v>
      </c>
      <c r="AE10" s="48"/>
      <c r="AF10" s="48"/>
      <c r="AG10" s="48"/>
      <c r="AH10" s="48"/>
      <c r="AI10" s="48"/>
      <c r="AJ10" s="48"/>
      <c r="AK10" s="2"/>
      <c r="AL10" s="48">
        <f>データ!V6</f>
        <v>35</v>
      </c>
      <c r="AM10" s="48"/>
      <c r="AN10" s="48"/>
      <c r="AO10" s="48"/>
      <c r="AP10" s="48"/>
      <c r="AQ10" s="48"/>
      <c r="AR10" s="48"/>
      <c r="AS10" s="48"/>
      <c r="AT10" s="47">
        <f>データ!W6</f>
        <v>0.01</v>
      </c>
      <c r="AU10" s="47"/>
      <c r="AV10" s="47"/>
      <c r="AW10" s="47"/>
      <c r="AX10" s="47"/>
      <c r="AY10" s="47"/>
      <c r="AZ10" s="47"/>
      <c r="BA10" s="47"/>
      <c r="BB10" s="47">
        <f>データ!X6</f>
        <v>3500</v>
      </c>
      <c r="BC10" s="47"/>
      <c r="BD10" s="47"/>
      <c r="BE10" s="47"/>
      <c r="BF10" s="47"/>
      <c r="BG10" s="47"/>
      <c r="BH10" s="47"/>
      <c r="BI10" s="47"/>
      <c r="BJ10" s="2"/>
      <c r="BK10" s="2"/>
      <c r="BL10" s="49" t="s">
        <v>22</v>
      </c>
      <c r="BM10" s="50"/>
      <c r="BN10" s="38" t="s">
        <v>23</v>
      </c>
      <c r="BO10" s="38"/>
      <c r="BP10" s="38"/>
      <c r="BQ10" s="38"/>
      <c r="BR10" s="38"/>
      <c r="BS10" s="38"/>
      <c r="BT10" s="38"/>
      <c r="BU10" s="38"/>
      <c r="BV10" s="38"/>
      <c r="BW10" s="38"/>
      <c r="BX10" s="38"/>
      <c r="BY10" s="3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24</v>
      </c>
      <c r="BM11" s="40"/>
      <c r="BN11" s="40"/>
      <c r="BO11" s="40"/>
      <c r="BP11" s="40"/>
      <c r="BQ11" s="40"/>
      <c r="BR11" s="40"/>
      <c r="BS11" s="40"/>
      <c r="BT11" s="40"/>
      <c r="BU11" s="40"/>
      <c r="BV11" s="40"/>
      <c r="BW11" s="40"/>
      <c r="BX11" s="40"/>
      <c r="BY11" s="40"/>
      <c r="BZ11" s="4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1"/>
      <c r="BM13" s="41"/>
      <c r="BN13" s="41"/>
      <c r="BO13" s="41"/>
      <c r="BP13" s="41"/>
      <c r="BQ13" s="41"/>
      <c r="BR13" s="41"/>
      <c r="BS13" s="41"/>
      <c r="BT13" s="41"/>
      <c r="BU13" s="41"/>
      <c r="BV13" s="41"/>
      <c r="BW13" s="41"/>
      <c r="BX13" s="41"/>
      <c r="BY13" s="41"/>
      <c r="BZ13" s="41"/>
    </row>
    <row r="14" spans="1:78" ht="13.5" customHeight="1" x14ac:dyDescent="0.15">
      <c r="A14" s="2"/>
      <c r="B14" s="42" t="s">
        <v>25</v>
      </c>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4"/>
      <c r="BK14" s="2"/>
      <c r="BL14" s="31" t="s">
        <v>26</v>
      </c>
      <c r="BM14" s="32"/>
      <c r="BN14" s="32"/>
      <c r="BO14" s="32"/>
      <c r="BP14" s="32"/>
      <c r="BQ14" s="32"/>
      <c r="BR14" s="32"/>
      <c r="BS14" s="32"/>
      <c r="BT14" s="32"/>
      <c r="BU14" s="32"/>
      <c r="BV14" s="32"/>
      <c r="BW14" s="32"/>
      <c r="BX14" s="32"/>
      <c r="BY14" s="32"/>
      <c r="BZ14" s="33"/>
    </row>
    <row r="15" spans="1:78" ht="13.5" customHeight="1" x14ac:dyDescent="0.15">
      <c r="A15" s="2"/>
      <c r="B15" s="28"/>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30"/>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113</v>
      </c>
      <c r="BM16" s="80"/>
      <c r="BN16" s="80"/>
      <c r="BO16" s="80"/>
      <c r="BP16" s="80"/>
      <c r="BQ16" s="80"/>
      <c r="BR16" s="80"/>
      <c r="BS16" s="80"/>
      <c r="BT16" s="80"/>
      <c r="BU16" s="80"/>
      <c r="BV16" s="80"/>
      <c r="BW16" s="80"/>
      <c r="BX16" s="80"/>
      <c r="BY16" s="80"/>
      <c r="BZ16" s="8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27</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3" t="s">
        <v>114</v>
      </c>
      <c r="BM47" s="74"/>
      <c r="BN47" s="74"/>
      <c r="BO47" s="74"/>
      <c r="BP47" s="74"/>
      <c r="BQ47" s="74"/>
      <c r="BR47" s="74"/>
      <c r="BS47" s="74"/>
      <c r="BT47" s="74"/>
      <c r="BU47" s="74"/>
      <c r="BV47" s="74"/>
      <c r="BW47" s="74"/>
      <c r="BX47" s="74"/>
      <c r="BY47" s="74"/>
      <c r="BZ47" s="7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3"/>
      <c r="BM48" s="74"/>
      <c r="BN48" s="74"/>
      <c r="BO48" s="74"/>
      <c r="BP48" s="74"/>
      <c r="BQ48" s="74"/>
      <c r="BR48" s="74"/>
      <c r="BS48" s="74"/>
      <c r="BT48" s="74"/>
      <c r="BU48" s="74"/>
      <c r="BV48" s="74"/>
      <c r="BW48" s="74"/>
      <c r="BX48" s="74"/>
      <c r="BY48" s="74"/>
      <c r="BZ48" s="7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3"/>
      <c r="BM49" s="74"/>
      <c r="BN49" s="74"/>
      <c r="BO49" s="74"/>
      <c r="BP49" s="74"/>
      <c r="BQ49" s="74"/>
      <c r="BR49" s="74"/>
      <c r="BS49" s="74"/>
      <c r="BT49" s="74"/>
      <c r="BU49" s="74"/>
      <c r="BV49" s="74"/>
      <c r="BW49" s="74"/>
      <c r="BX49" s="74"/>
      <c r="BY49" s="74"/>
      <c r="BZ49" s="7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3"/>
      <c r="BM50" s="74"/>
      <c r="BN50" s="74"/>
      <c r="BO50" s="74"/>
      <c r="BP50" s="74"/>
      <c r="BQ50" s="74"/>
      <c r="BR50" s="74"/>
      <c r="BS50" s="74"/>
      <c r="BT50" s="74"/>
      <c r="BU50" s="74"/>
      <c r="BV50" s="74"/>
      <c r="BW50" s="74"/>
      <c r="BX50" s="74"/>
      <c r="BY50" s="74"/>
      <c r="BZ50" s="7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3"/>
      <c r="BM51" s="74"/>
      <c r="BN51" s="74"/>
      <c r="BO51" s="74"/>
      <c r="BP51" s="74"/>
      <c r="BQ51" s="74"/>
      <c r="BR51" s="74"/>
      <c r="BS51" s="74"/>
      <c r="BT51" s="74"/>
      <c r="BU51" s="74"/>
      <c r="BV51" s="74"/>
      <c r="BW51" s="74"/>
      <c r="BX51" s="74"/>
      <c r="BY51" s="74"/>
      <c r="BZ51" s="7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3"/>
      <c r="BM52" s="74"/>
      <c r="BN52" s="74"/>
      <c r="BO52" s="74"/>
      <c r="BP52" s="74"/>
      <c r="BQ52" s="74"/>
      <c r="BR52" s="74"/>
      <c r="BS52" s="74"/>
      <c r="BT52" s="74"/>
      <c r="BU52" s="74"/>
      <c r="BV52" s="74"/>
      <c r="BW52" s="74"/>
      <c r="BX52" s="74"/>
      <c r="BY52" s="74"/>
      <c r="BZ52" s="7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3"/>
      <c r="BM53" s="74"/>
      <c r="BN53" s="74"/>
      <c r="BO53" s="74"/>
      <c r="BP53" s="74"/>
      <c r="BQ53" s="74"/>
      <c r="BR53" s="74"/>
      <c r="BS53" s="74"/>
      <c r="BT53" s="74"/>
      <c r="BU53" s="74"/>
      <c r="BV53" s="74"/>
      <c r="BW53" s="74"/>
      <c r="BX53" s="74"/>
      <c r="BY53" s="74"/>
      <c r="BZ53" s="7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3"/>
      <c r="BM54" s="74"/>
      <c r="BN54" s="74"/>
      <c r="BO54" s="74"/>
      <c r="BP54" s="74"/>
      <c r="BQ54" s="74"/>
      <c r="BR54" s="74"/>
      <c r="BS54" s="74"/>
      <c r="BT54" s="74"/>
      <c r="BU54" s="74"/>
      <c r="BV54" s="74"/>
      <c r="BW54" s="74"/>
      <c r="BX54" s="74"/>
      <c r="BY54" s="74"/>
      <c r="BZ54" s="7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3"/>
      <c r="BM55" s="74"/>
      <c r="BN55" s="74"/>
      <c r="BO55" s="74"/>
      <c r="BP55" s="74"/>
      <c r="BQ55" s="74"/>
      <c r="BR55" s="74"/>
      <c r="BS55" s="74"/>
      <c r="BT55" s="74"/>
      <c r="BU55" s="74"/>
      <c r="BV55" s="74"/>
      <c r="BW55" s="74"/>
      <c r="BX55" s="74"/>
      <c r="BY55" s="74"/>
      <c r="BZ55" s="7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3"/>
      <c r="BM56" s="74"/>
      <c r="BN56" s="74"/>
      <c r="BO56" s="74"/>
      <c r="BP56" s="74"/>
      <c r="BQ56" s="74"/>
      <c r="BR56" s="74"/>
      <c r="BS56" s="74"/>
      <c r="BT56" s="74"/>
      <c r="BU56" s="74"/>
      <c r="BV56" s="74"/>
      <c r="BW56" s="74"/>
      <c r="BX56" s="74"/>
      <c r="BY56" s="74"/>
      <c r="BZ56" s="7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3"/>
      <c r="BM57" s="74"/>
      <c r="BN57" s="74"/>
      <c r="BO57" s="74"/>
      <c r="BP57" s="74"/>
      <c r="BQ57" s="74"/>
      <c r="BR57" s="74"/>
      <c r="BS57" s="74"/>
      <c r="BT57" s="74"/>
      <c r="BU57" s="74"/>
      <c r="BV57" s="74"/>
      <c r="BW57" s="74"/>
      <c r="BX57" s="74"/>
      <c r="BY57" s="74"/>
      <c r="BZ57" s="7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3"/>
      <c r="BM58" s="74"/>
      <c r="BN58" s="74"/>
      <c r="BO58" s="74"/>
      <c r="BP58" s="74"/>
      <c r="BQ58" s="74"/>
      <c r="BR58" s="74"/>
      <c r="BS58" s="74"/>
      <c r="BT58" s="74"/>
      <c r="BU58" s="74"/>
      <c r="BV58" s="74"/>
      <c r="BW58" s="74"/>
      <c r="BX58" s="74"/>
      <c r="BY58" s="74"/>
      <c r="BZ58" s="7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3"/>
      <c r="BM59" s="74"/>
      <c r="BN59" s="74"/>
      <c r="BO59" s="74"/>
      <c r="BP59" s="74"/>
      <c r="BQ59" s="74"/>
      <c r="BR59" s="74"/>
      <c r="BS59" s="74"/>
      <c r="BT59" s="74"/>
      <c r="BU59" s="74"/>
      <c r="BV59" s="74"/>
      <c r="BW59" s="74"/>
      <c r="BX59" s="74"/>
      <c r="BY59" s="74"/>
      <c r="BZ59" s="75"/>
    </row>
    <row r="60" spans="1:78" ht="13.5" customHeight="1" x14ac:dyDescent="0.15">
      <c r="A60" s="2"/>
      <c r="B60" s="28" t="s">
        <v>28</v>
      </c>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30"/>
      <c r="BK60" s="2"/>
      <c r="BL60" s="73"/>
      <c r="BM60" s="74"/>
      <c r="BN60" s="74"/>
      <c r="BO60" s="74"/>
      <c r="BP60" s="74"/>
      <c r="BQ60" s="74"/>
      <c r="BR60" s="74"/>
      <c r="BS60" s="74"/>
      <c r="BT60" s="74"/>
      <c r="BU60" s="74"/>
      <c r="BV60" s="74"/>
      <c r="BW60" s="74"/>
      <c r="BX60" s="74"/>
      <c r="BY60" s="74"/>
      <c r="BZ60" s="75"/>
    </row>
    <row r="61" spans="1:78" ht="13.5" customHeight="1" x14ac:dyDescent="0.15">
      <c r="A61" s="2"/>
      <c r="B61" s="28"/>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30"/>
      <c r="BK61" s="2"/>
      <c r="BL61" s="73"/>
      <c r="BM61" s="74"/>
      <c r="BN61" s="74"/>
      <c r="BO61" s="74"/>
      <c r="BP61" s="74"/>
      <c r="BQ61" s="74"/>
      <c r="BR61" s="74"/>
      <c r="BS61" s="74"/>
      <c r="BT61" s="74"/>
      <c r="BU61" s="74"/>
      <c r="BV61" s="74"/>
      <c r="BW61" s="74"/>
      <c r="BX61" s="74"/>
      <c r="BY61" s="74"/>
      <c r="BZ61" s="7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3"/>
      <c r="BM62" s="74"/>
      <c r="BN62" s="74"/>
      <c r="BO62" s="74"/>
      <c r="BP62" s="74"/>
      <c r="BQ62" s="74"/>
      <c r="BR62" s="74"/>
      <c r="BS62" s="74"/>
      <c r="BT62" s="74"/>
      <c r="BU62" s="74"/>
      <c r="BV62" s="74"/>
      <c r="BW62" s="74"/>
      <c r="BX62" s="74"/>
      <c r="BY62" s="74"/>
      <c r="BZ62" s="7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6"/>
      <c r="BM63" s="77"/>
      <c r="BN63" s="77"/>
      <c r="BO63" s="77"/>
      <c r="BP63" s="77"/>
      <c r="BQ63" s="77"/>
      <c r="BR63" s="77"/>
      <c r="BS63" s="77"/>
      <c r="BT63" s="77"/>
      <c r="BU63" s="77"/>
      <c r="BV63" s="77"/>
      <c r="BW63" s="77"/>
      <c r="BX63" s="77"/>
      <c r="BY63" s="77"/>
      <c r="BZ63" s="7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29</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3" t="s">
        <v>115</v>
      </c>
      <c r="BM66" s="74"/>
      <c r="BN66" s="74"/>
      <c r="BO66" s="74"/>
      <c r="BP66" s="74"/>
      <c r="BQ66" s="74"/>
      <c r="BR66" s="74"/>
      <c r="BS66" s="74"/>
      <c r="BT66" s="74"/>
      <c r="BU66" s="74"/>
      <c r="BV66" s="74"/>
      <c r="BW66" s="74"/>
      <c r="BX66" s="74"/>
      <c r="BY66" s="74"/>
      <c r="BZ66" s="7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3"/>
      <c r="BM67" s="74"/>
      <c r="BN67" s="74"/>
      <c r="BO67" s="74"/>
      <c r="BP67" s="74"/>
      <c r="BQ67" s="74"/>
      <c r="BR67" s="74"/>
      <c r="BS67" s="74"/>
      <c r="BT67" s="74"/>
      <c r="BU67" s="74"/>
      <c r="BV67" s="74"/>
      <c r="BW67" s="74"/>
      <c r="BX67" s="74"/>
      <c r="BY67" s="74"/>
      <c r="BZ67" s="7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3"/>
      <c r="BM68" s="74"/>
      <c r="BN68" s="74"/>
      <c r="BO68" s="74"/>
      <c r="BP68" s="74"/>
      <c r="BQ68" s="74"/>
      <c r="BR68" s="74"/>
      <c r="BS68" s="74"/>
      <c r="BT68" s="74"/>
      <c r="BU68" s="74"/>
      <c r="BV68" s="74"/>
      <c r="BW68" s="74"/>
      <c r="BX68" s="74"/>
      <c r="BY68" s="74"/>
      <c r="BZ68" s="7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3"/>
      <c r="BM69" s="74"/>
      <c r="BN69" s="74"/>
      <c r="BO69" s="74"/>
      <c r="BP69" s="74"/>
      <c r="BQ69" s="74"/>
      <c r="BR69" s="74"/>
      <c r="BS69" s="74"/>
      <c r="BT69" s="74"/>
      <c r="BU69" s="74"/>
      <c r="BV69" s="74"/>
      <c r="BW69" s="74"/>
      <c r="BX69" s="74"/>
      <c r="BY69" s="74"/>
      <c r="BZ69" s="7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3"/>
      <c r="BM70" s="74"/>
      <c r="BN70" s="74"/>
      <c r="BO70" s="74"/>
      <c r="BP70" s="74"/>
      <c r="BQ70" s="74"/>
      <c r="BR70" s="74"/>
      <c r="BS70" s="74"/>
      <c r="BT70" s="74"/>
      <c r="BU70" s="74"/>
      <c r="BV70" s="74"/>
      <c r="BW70" s="74"/>
      <c r="BX70" s="74"/>
      <c r="BY70" s="74"/>
      <c r="BZ70" s="7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3"/>
      <c r="BM71" s="74"/>
      <c r="BN71" s="74"/>
      <c r="BO71" s="74"/>
      <c r="BP71" s="74"/>
      <c r="BQ71" s="74"/>
      <c r="BR71" s="74"/>
      <c r="BS71" s="74"/>
      <c r="BT71" s="74"/>
      <c r="BU71" s="74"/>
      <c r="BV71" s="74"/>
      <c r="BW71" s="74"/>
      <c r="BX71" s="74"/>
      <c r="BY71" s="74"/>
      <c r="BZ71" s="7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3"/>
      <c r="BM72" s="74"/>
      <c r="BN72" s="74"/>
      <c r="BO72" s="74"/>
      <c r="BP72" s="74"/>
      <c r="BQ72" s="74"/>
      <c r="BR72" s="74"/>
      <c r="BS72" s="74"/>
      <c r="BT72" s="74"/>
      <c r="BU72" s="74"/>
      <c r="BV72" s="74"/>
      <c r="BW72" s="74"/>
      <c r="BX72" s="74"/>
      <c r="BY72" s="74"/>
      <c r="BZ72" s="7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3"/>
      <c r="BM73" s="74"/>
      <c r="BN73" s="74"/>
      <c r="BO73" s="74"/>
      <c r="BP73" s="74"/>
      <c r="BQ73" s="74"/>
      <c r="BR73" s="74"/>
      <c r="BS73" s="74"/>
      <c r="BT73" s="74"/>
      <c r="BU73" s="74"/>
      <c r="BV73" s="74"/>
      <c r="BW73" s="74"/>
      <c r="BX73" s="74"/>
      <c r="BY73" s="74"/>
      <c r="BZ73" s="7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3"/>
      <c r="BM74" s="74"/>
      <c r="BN74" s="74"/>
      <c r="BO74" s="74"/>
      <c r="BP74" s="74"/>
      <c r="BQ74" s="74"/>
      <c r="BR74" s="74"/>
      <c r="BS74" s="74"/>
      <c r="BT74" s="74"/>
      <c r="BU74" s="74"/>
      <c r="BV74" s="74"/>
      <c r="BW74" s="74"/>
      <c r="BX74" s="74"/>
      <c r="BY74" s="74"/>
      <c r="BZ74" s="7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3"/>
      <c r="BM75" s="74"/>
      <c r="BN75" s="74"/>
      <c r="BO75" s="74"/>
      <c r="BP75" s="74"/>
      <c r="BQ75" s="74"/>
      <c r="BR75" s="74"/>
      <c r="BS75" s="74"/>
      <c r="BT75" s="74"/>
      <c r="BU75" s="74"/>
      <c r="BV75" s="74"/>
      <c r="BW75" s="74"/>
      <c r="BX75" s="74"/>
      <c r="BY75" s="74"/>
      <c r="BZ75" s="7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3"/>
      <c r="BM76" s="74"/>
      <c r="BN76" s="74"/>
      <c r="BO76" s="74"/>
      <c r="BP76" s="74"/>
      <c r="BQ76" s="74"/>
      <c r="BR76" s="74"/>
      <c r="BS76" s="74"/>
      <c r="BT76" s="74"/>
      <c r="BU76" s="74"/>
      <c r="BV76" s="74"/>
      <c r="BW76" s="74"/>
      <c r="BX76" s="74"/>
      <c r="BY76" s="74"/>
      <c r="BZ76" s="7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3"/>
      <c r="BM77" s="74"/>
      <c r="BN77" s="74"/>
      <c r="BO77" s="74"/>
      <c r="BP77" s="74"/>
      <c r="BQ77" s="74"/>
      <c r="BR77" s="74"/>
      <c r="BS77" s="74"/>
      <c r="BT77" s="74"/>
      <c r="BU77" s="74"/>
      <c r="BV77" s="74"/>
      <c r="BW77" s="74"/>
      <c r="BX77" s="74"/>
      <c r="BY77" s="74"/>
      <c r="BZ77" s="7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3"/>
      <c r="BM78" s="74"/>
      <c r="BN78" s="74"/>
      <c r="BO78" s="74"/>
      <c r="BP78" s="74"/>
      <c r="BQ78" s="74"/>
      <c r="BR78" s="74"/>
      <c r="BS78" s="74"/>
      <c r="BT78" s="74"/>
      <c r="BU78" s="74"/>
      <c r="BV78" s="74"/>
      <c r="BW78" s="74"/>
      <c r="BX78" s="74"/>
      <c r="BY78" s="74"/>
      <c r="BZ78" s="7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3"/>
      <c r="BM79" s="74"/>
      <c r="BN79" s="74"/>
      <c r="BO79" s="74"/>
      <c r="BP79" s="74"/>
      <c r="BQ79" s="74"/>
      <c r="BR79" s="74"/>
      <c r="BS79" s="74"/>
      <c r="BT79" s="74"/>
      <c r="BU79" s="74"/>
      <c r="BV79" s="74"/>
      <c r="BW79" s="74"/>
      <c r="BX79" s="74"/>
      <c r="BY79" s="74"/>
      <c r="BZ79" s="7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3"/>
      <c r="BM80" s="74"/>
      <c r="BN80" s="74"/>
      <c r="BO80" s="74"/>
      <c r="BP80" s="74"/>
      <c r="BQ80" s="74"/>
      <c r="BR80" s="74"/>
      <c r="BS80" s="74"/>
      <c r="BT80" s="74"/>
      <c r="BU80" s="74"/>
      <c r="BV80" s="74"/>
      <c r="BW80" s="74"/>
      <c r="BX80" s="74"/>
      <c r="BY80" s="74"/>
      <c r="BZ80" s="7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3"/>
      <c r="BM81" s="74"/>
      <c r="BN81" s="74"/>
      <c r="BO81" s="74"/>
      <c r="BP81" s="74"/>
      <c r="BQ81" s="74"/>
      <c r="BR81" s="74"/>
      <c r="BS81" s="74"/>
      <c r="BT81" s="74"/>
      <c r="BU81" s="74"/>
      <c r="BV81" s="74"/>
      <c r="BW81" s="74"/>
      <c r="BX81" s="74"/>
      <c r="BY81" s="74"/>
      <c r="BZ81" s="7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6"/>
      <c r="BM82" s="77"/>
      <c r="BN82" s="77"/>
      <c r="BO82" s="77"/>
      <c r="BP82" s="77"/>
      <c r="BQ82" s="77"/>
      <c r="BR82" s="77"/>
      <c r="BS82" s="77"/>
      <c r="BT82" s="77"/>
      <c r="BU82" s="77"/>
      <c r="BV82" s="77"/>
      <c r="BW82" s="77"/>
      <c r="BX82" s="77"/>
      <c r="BY82" s="77"/>
      <c r="BZ82" s="78"/>
    </row>
    <row r="83" spans="1:78" x14ac:dyDescent="0.15">
      <c r="C83" s="37" t="s">
        <v>30</v>
      </c>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【109.13】</v>
      </c>
      <c r="F85" s="12" t="str">
        <f>データ!AT6</f>
        <v>【631.67】</v>
      </c>
      <c r="G85" s="12" t="str">
        <f>データ!BE6</f>
        <v>【91.66】</v>
      </c>
      <c r="H85" s="12" t="str">
        <f>データ!BP6</f>
        <v>【1,321.62】</v>
      </c>
      <c r="I85" s="12" t="str">
        <f>データ!CA6</f>
        <v>【34.61】</v>
      </c>
      <c r="J85" s="12" t="str">
        <f>データ!CL6</f>
        <v>【538.24】</v>
      </c>
      <c r="K85" s="12" t="str">
        <f>データ!CW6</f>
        <v>【33.03】</v>
      </c>
      <c r="L85" s="12" t="str">
        <f>データ!DH6</f>
        <v>【89.81】</v>
      </c>
      <c r="M85" s="12" t="str">
        <f>データ!DS6</f>
        <v>【35.75】</v>
      </c>
      <c r="N85" s="12" t="str">
        <f>データ!ED6</f>
        <v>【0.00】</v>
      </c>
      <c r="O85" s="12" t="str">
        <f>データ!EO6</f>
        <v>【0.00】</v>
      </c>
    </row>
  </sheetData>
  <sheetProtection algorithmName="SHA-512" hashValue="Z6XtDVzvRw86vdjjBZ1k79NDtBG4D/fWBOZ9lNscV4hyXhQtqW6MgfNcfEsnLwaFcsWMmCMo5Fxw8oHQ9bYlcg==" saltValue="UbxMkaRK5t16CNVG6vx8f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6" t="s">
        <v>52</v>
      </c>
      <c r="I3" s="67"/>
      <c r="J3" s="67"/>
      <c r="K3" s="67"/>
      <c r="L3" s="67"/>
      <c r="M3" s="67"/>
      <c r="N3" s="67"/>
      <c r="O3" s="67"/>
      <c r="P3" s="67"/>
      <c r="Q3" s="67"/>
      <c r="R3" s="67"/>
      <c r="S3" s="67"/>
      <c r="T3" s="67"/>
      <c r="U3" s="67"/>
      <c r="V3" s="67"/>
      <c r="W3" s="67"/>
      <c r="X3" s="68"/>
      <c r="Y3" s="72" t="s">
        <v>53</v>
      </c>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t="s">
        <v>54</v>
      </c>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row>
    <row r="4" spans="1:148" x14ac:dyDescent="0.15">
      <c r="A4" s="14" t="s">
        <v>55</v>
      </c>
      <c r="B4" s="16"/>
      <c r="C4" s="16"/>
      <c r="D4" s="16"/>
      <c r="E4" s="16"/>
      <c r="F4" s="16"/>
      <c r="G4" s="16"/>
      <c r="H4" s="69"/>
      <c r="I4" s="70"/>
      <c r="J4" s="70"/>
      <c r="K4" s="70"/>
      <c r="L4" s="70"/>
      <c r="M4" s="70"/>
      <c r="N4" s="70"/>
      <c r="O4" s="70"/>
      <c r="P4" s="70"/>
      <c r="Q4" s="70"/>
      <c r="R4" s="70"/>
      <c r="S4" s="70"/>
      <c r="T4" s="70"/>
      <c r="U4" s="70"/>
      <c r="V4" s="70"/>
      <c r="W4" s="70"/>
      <c r="X4" s="71"/>
      <c r="Y4" s="65" t="s">
        <v>56</v>
      </c>
      <c r="Z4" s="65"/>
      <c r="AA4" s="65"/>
      <c r="AB4" s="65"/>
      <c r="AC4" s="65"/>
      <c r="AD4" s="65"/>
      <c r="AE4" s="65"/>
      <c r="AF4" s="65"/>
      <c r="AG4" s="65"/>
      <c r="AH4" s="65"/>
      <c r="AI4" s="65"/>
      <c r="AJ4" s="65" t="s">
        <v>57</v>
      </c>
      <c r="AK4" s="65"/>
      <c r="AL4" s="65"/>
      <c r="AM4" s="65"/>
      <c r="AN4" s="65"/>
      <c r="AO4" s="65"/>
      <c r="AP4" s="65"/>
      <c r="AQ4" s="65"/>
      <c r="AR4" s="65"/>
      <c r="AS4" s="65"/>
      <c r="AT4" s="65"/>
      <c r="AU4" s="65" t="s">
        <v>58</v>
      </c>
      <c r="AV4" s="65"/>
      <c r="AW4" s="65"/>
      <c r="AX4" s="65"/>
      <c r="AY4" s="65"/>
      <c r="AZ4" s="65"/>
      <c r="BA4" s="65"/>
      <c r="BB4" s="65"/>
      <c r="BC4" s="65"/>
      <c r="BD4" s="65"/>
      <c r="BE4" s="65"/>
      <c r="BF4" s="65" t="s">
        <v>59</v>
      </c>
      <c r="BG4" s="65"/>
      <c r="BH4" s="65"/>
      <c r="BI4" s="65"/>
      <c r="BJ4" s="65"/>
      <c r="BK4" s="65"/>
      <c r="BL4" s="65"/>
      <c r="BM4" s="65"/>
      <c r="BN4" s="65"/>
      <c r="BO4" s="65"/>
      <c r="BP4" s="65"/>
      <c r="BQ4" s="65" t="s">
        <v>60</v>
      </c>
      <c r="BR4" s="65"/>
      <c r="BS4" s="65"/>
      <c r="BT4" s="65"/>
      <c r="BU4" s="65"/>
      <c r="BV4" s="65"/>
      <c r="BW4" s="65"/>
      <c r="BX4" s="65"/>
      <c r="BY4" s="65"/>
      <c r="BZ4" s="65"/>
      <c r="CA4" s="65"/>
      <c r="CB4" s="65" t="s">
        <v>61</v>
      </c>
      <c r="CC4" s="65"/>
      <c r="CD4" s="65"/>
      <c r="CE4" s="65"/>
      <c r="CF4" s="65"/>
      <c r="CG4" s="65"/>
      <c r="CH4" s="65"/>
      <c r="CI4" s="65"/>
      <c r="CJ4" s="65"/>
      <c r="CK4" s="65"/>
      <c r="CL4" s="65"/>
      <c r="CM4" s="65" t="s">
        <v>62</v>
      </c>
      <c r="CN4" s="65"/>
      <c r="CO4" s="65"/>
      <c r="CP4" s="65"/>
      <c r="CQ4" s="65"/>
      <c r="CR4" s="65"/>
      <c r="CS4" s="65"/>
      <c r="CT4" s="65"/>
      <c r="CU4" s="65"/>
      <c r="CV4" s="65"/>
      <c r="CW4" s="65"/>
      <c r="CX4" s="65" t="s">
        <v>63</v>
      </c>
      <c r="CY4" s="65"/>
      <c r="CZ4" s="65"/>
      <c r="DA4" s="65"/>
      <c r="DB4" s="65"/>
      <c r="DC4" s="65"/>
      <c r="DD4" s="65"/>
      <c r="DE4" s="65"/>
      <c r="DF4" s="65"/>
      <c r="DG4" s="65"/>
      <c r="DH4" s="65"/>
      <c r="DI4" s="65" t="s">
        <v>64</v>
      </c>
      <c r="DJ4" s="65"/>
      <c r="DK4" s="65"/>
      <c r="DL4" s="65"/>
      <c r="DM4" s="65"/>
      <c r="DN4" s="65"/>
      <c r="DO4" s="65"/>
      <c r="DP4" s="65"/>
      <c r="DQ4" s="65"/>
      <c r="DR4" s="65"/>
      <c r="DS4" s="65"/>
      <c r="DT4" s="65" t="s">
        <v>65</v>
      </c>
      <c r="DU4" s="65"/>
      <c r="DV4" s="65"/>
      <c r="DW4" s="65"/>
      <c r="DX4" s="65"/>
      <c r="DY4" s="65"/>
      <c r="DZ4" s="65"/>
      <c r="EA4" s="65"/>
      <c r="EB4" s="65"/>
      <c r="EC4" s="65"/>
      <c r="ED4" s="65"/>
      <c r="EE4" s="65" t="s">
        <v>66</v>
      </c>
      <c r="EF4" s="65"/>
      <c r="EG4" s="65"/>
      <c r="EH4" s="65"/>
      <c r="EI4" s="65"/>
      <c r="EJ4" s="65"/>
      <c r="EK4" s="65"/>
      <c r="EL4" s="65"/>
      <c r="EM4" s="65"/>
      <c r="EN4" s="65"/>
      <c r="EO4" s="65"/>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322075</v>
      </c>
      <c r="D6" s="19">
        <f t="shared" si="3"/>
        <v>46</v>
      </c>
      <c r="E6" s="19">
        <f t="shared" si="3"/>
        <v>17</v>
      </c>
      <c r="F6" s="19">
        <f t="shared" si="3"/>
        <v>9</v>
      </c>
      <c r="G6" s="19">
        <f t="shared" si="3"/>
        <v>0</v>
      </c>
      <c r="H6" s="19" t="str">
        <f t="shared" si="3"/>
        <v>島根県　江津市</v>
      </c>
      <c r="I6" s="19" t="str">
        <f t="shared" si="3"/>
        <v>法適用</v>
      </c>
      <c r="J6" s="19" t="str">
        <f t="shared" si="3"/>
        <v>下水道事業</v>
      </c>
      <c r="K6" s="19" t="str">
        <f t="shared" si="3"/>
        <v>小規模集合排水処理</v>
      </c>
      <c r="L6" s="19" t="str">
        <f t="shared" si="3"/>
        <v>I2</v>
      </c>
      <c r="M6" s="19" t="str">
        <f t="shared" si="3"/>
        <v>非設置</v>
      </c>
      <c r="N6" s="20" t="str">
        <f t="shared" si="3"/>
        <v>-</v>
      </c>
      <c r="O6" s="20">
        <f t="shared" si="3"/>
        <v>17.25</v>
      </c>
      <c r="P6" s="20">
        <f t="shared" si="3"/>
        <v>0.16</v>
      </c>
      <c r="Q6" s="20">
        <f t="shared" si="3"/>
        <v>100</v>
      </c>
      <c r="R6" s="20">
        <f t="shared" si="3"/>
        <v>3744</v>
      </c>
      <c r="S6" s="20">
        <f t="shared" si="3"/>
        <v>21751</v>
      </c>
      <c r="T6" s="20">
        <f t="shared" si="3"/>
        <v>268.24</v>
      </c>
      <c r="U6" s="20">
        <f t="shared" si="3"/>
        <v>81.09</v>
      </c>
      <c r="V6" s="20">
        <f t="shared" si="3"/>
        <v>35</v>
      </c>
      <c r="W6" s="20">
        <f t="shared" si="3"/>
        <v>0.01</v>
      </c>
      <c r="X6" s="20">
        <f t="shared" si="3"/>
        <v>3500</v>
      </c>
      <c r="Y6" s="21" t="str">
        <f>IF(Y7="",NA(),Y7)</f>
        <v>-</v>
      </c>
      <c r="Z6" s="21" t="str">
        <f t="shared" ref="Z6:AH6" si="4">IF(Z7="",NA(),Z7)</f>
        <v>-</v>
      </c>
      <c r="AA6" s="21" t="str">
        <f t="shared" si="4"/>
        <v>-</v>
      </c>
      <c r="AB6" s="21" t="str">
        <f t="shared" si="4"/>
        <v>-</v>
      </c>
      <c r="AC6" s="21">
        <f t="shared" si="4"/>
        <v>143.16</v>
      </c>
      <c r="AD6" s="21" t="str">
        <f t="shared" si="4"/>
        <v>-</v>
      </c>
      <c r="AE6" s="21" t="str">
        <f t="shared" si="4"/>
        <v>-</v>
      </c>
      <c r="AF6" s="21" t="str">
        <f t="shared" si="4"/>
        <v>-</v>
      </c>
      <c r="AG6" s="21" t="str">
        <f t="shared" si="4"/>
        <v>-</v>
      </c>
      <c r="AH6" s="21">
        <f t="shared" si="4"/>
        <v>109.38</v>
      </c>
      <c r="AI6" s="20" t="str">
        <f>IF(AI7="","",IF(AI7="-","【-】","【"&amp;SUBSTITUTE(TEXT(AI7,"#,##0.00"),"-","△")&amp;"】"))</f>
        <v>【109.13】</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641.13</v>
      </c>
      <c r="AT6" s="20" t="str">
        <f>IF(AT7="","",IF(AT7="-","【-】","【"&amp;SUBSTITUTE(TEXT(AT7,"#,##0.00"),"-","△")&amp;"】"))</f>
        <v>【631.67】</v>
      </c>
      <c r="AU6" s="21" t="str">
        <f>IF(AU7="",NA(),AU7)</f>
        <v>-</v>
      </c>
      <c r="AV6" s="21" t="str">
        <f t="shared" ref="AV6:BD6" si="6">IF(AV7="",NA(),AV7)</f>
        <v>-</v>
      </c>
      <c r="AW6" s="21" t="str">
        <f t="shared" si="6"/>
        <v>-</v>
      </c>
      <c r="AX6" s="21" t="str">
        <f t="shared" si="6"/>
        <v>-</v>
      </c>
      <c r="AY6" s="21">
        <f t="shared" si="6"/>
        <v>201.68</v>
      </c>
      <c r="AZ6" s="21" t="str">
        <f t="shared" si="6"/>
        <v>-</v>
      </c>
      <c r="BA6" s="21" t="str">
        <f t="shared" si="6"/>
        <v>-</v>
      </c>
      <c r="BB6" s="21" t="str">
        <f t="shared" si="6"/>
        <v>-</v>
      </c>
      <c r="BC6" s="21" t="str">
        <f t="shared" si="6"/>
        <v>-</v>
      </c>
      <c r="BD6" s="21">
        <f t="shared" si="6"/>
        <v>90.92</v>
      </c>
      <c r="BE6" s="20" t="str">
        <f>IF(BE7="","",IF(BE7="-","【-】","【"&amp;SUBSTITUTE(TEXT(BE7,"#,##0.00"),"-","△")&amp;"】"))</f>
        <v>【91.66】</v>
      </c>
      <c r="BF6" s="21" t="str">
        <f>IF(BF7="",NA(),BF7)</f>
        <v>-</v>
      </c>
      <c r="BG6" s="21" t="str">
        <f t="shared" ref="BG6:BO6" si="7">IF(BG7="",NA(),BG7)</f>
        <v>-</v>
      </c>
      <c r="BH6" s="21" t="str">
        <f t="shared" si="7"/>
        <v>-</v>
      </c>
      <c r="BI6" s="21" t="str">
        <f t="shared" si="7"/>
        <v>-</v>
      </c>
      <c r="BJ6" s="20">
        <f t="shared" si="7"/>
        <v>0</v>
      </c>
      <c r="BK6" s="21" t="str">
        <f t="shared" si="7"/>
        <v>-</v>
      </c>
      <c r="BL6" s="21" t="str">
        <f t="shared" si="7"/>
        <v>-</v>
      </c>
      <c r="BM6" s="21" t="str">
        <f t="shared" si="7"/>
        <v>-</v>
      </c>
      <c r="BN6" s="21" t="str">
        <f t="shared" si="7"/>
        <v>-</v>
      </c>
      <c r="BO6" s="21">
        <f t="shared" si="7"/>
        <v>1312.67</v>
      </c>
      <c r="BP6" s="20" t="str">
        <f>IF(BP7="","",IF(BP7="-","【-】","【"&amp;SUBSTITUTE(TEXT(BP7,"#,##0.00"),"-","△")&amp;"】"))</f>
        <v>【1,321.62】</v>
      </c>
      <c r="BQ6" s="21" t="str">
        <f>IF(BQ7="",NA(),BQ7)</f>
        <v>-</v>
      </c>
      <c r="BR6" s="21" t="str">
        <f t="shared" ref="BR6:BZ6" si="8">IF(BR7="",NA(),BR7)</f>
        <v>-</v>
      </c>
      <c r="BS6" s="21" t="str">
        <f t="shared" si="8"/>
        <v>-</v>
      </c>
      <c r="BT6" s="21" t="str">
        <f t="shared" si="8"/>
        <v>-</v>
      </c>
      <c r="BU6" s="21">
        <f t="shared" si="8"/>
        <v>66.22</v>
      </c>
      <c r="BV6" s="21" t="str">
        <f t="shared" si="8"/>
        <v>-</v>
      </c>
      <c r="BW6" s="21" t="str">
        <f t="shared" si="8"/>
        <v>-</v>
      </c>
      <c r="BX6" s="21" t="str">
        <f t="shared" si="8"/>
        <v>-</v>
      </c>
      <c r="BY6" s="21" t="str">
        <f t="shared" si="8"/>
        <v>-</v>
      </c>
      <c r="BZ6" s="21">
        <f t="shared" si="8"/>
        <v>34.44</v>
      </c>
      <c r="CA6" s="20" t="str">
        <f>IF(CA7="","",IF(CA7="-","【-】","【"&amp;SUBSTITUTE(TEXT(CA7,"#,##0.00"),"-","△")&amp;"】"))</f>
        <v>【34.61】</v>
      </c>
      <c r="CB6" s="21" t="str">
        <f>IF(CB7="",NA(),CB7)</f>
        <v>-</v>
      </c>
      <c r="CC6" s="21" t="str">
        <f t="shared" ref="CC6:CK6" si="9">IF(CC7="",NA(),CC7)</f>
        <v>-</v>
      </c>
      <c r="CD6" s="21" t="str">
        <f t="shared" si="9"/>
        <v>-</v>
      </c>
      <c r="CE6" s="21" t="str">
        <f t="shared" si="9"/>
        <v>-</v>
      </c>
      <c r="CF6" s="21">
        <f t="shared" si="9"/>
        <v>247.07</v>
      </c>
      <c r="CG6" s="21" t="str">
        <f t="shared" si="9"/>
        <v>-</v>
      </c>
      <c r="CH6" s="21" t="str">
        <f t="shared" si="9"/>
        <v>-</v>
      </c>
      <c r="CI6" s="21" t="str">
        <f t="shared" si="9"/>
        <v>-</v>
      </c>
      <c r="CJ6" s="21" t="str">
        <f t="shared" si="9"/>
        <v>-</v>
      </c>
      <c r="CK6" s="21">
        <f t="shared" si="9"/>
        <v>541.80999999999995</v>
      </c>
      <c r="CL6" s="20" t="str">
        <f>IF(CL7="","",IF(CL7="-","【-】","【"&amp;SUBSTITUTE(TEXT(CL7,"#,##0.00"),"-","△")&amp;"】"))</f>
        <v>【538.24】</v>
      </c>
      <c r="CM6" s="21" t="str">
        <f>IF(CM7="",NA(),CM7)</f>
        <v>-</v>
      </c>
      <c r="CN6" s="21" t="str">
        <f t="shared" ref="CN6:CV6" si="10">IF(CN7="",NA(),CN7)</f>
        <v>-</v>
      </c>
      <c r="CO6" s="21" t="str">
        <f t="shared" si="10"/>
        <v>-</v>
      </c>
      <c r="CP6" s="21" t="str">
        <f t="shared" si="10"/>
        <v>-</v>
      </c>
      <c r="CQ6" s="21">
        <f t="shared" si="10"/>
        <v>50</v>
      </c>
      <c r="CR6" s="21" t="str">
        <f t="shared" si="10"/>
        <v>-</v>
      </c>
      <c r="CS6" s="21" t="str">
        <f t="shared" si="10"/>
        <v>-</v>
      </c>
      <c r="CT6" s="21" t="str">
        <f t="shared" si="10"/>
        <v>-</v>
      </c>
      <c r="CU6" s="21" t="str">
        <f t="shared" si="10"/>
        <v>-</v>
      </c>
      <c r="CV6" s="21">
        <f t="shared" si="10"/>
        <v>32.979999999999997</v>
      </c>
      <c r="CW6" s="20" t="str">
        <f>IF(CW7="","",IF(CW7="-","【-】","【"&amp;SUBSTITUTE(TEXT(CW7,"#,##0.00"),"-","△")&amp;"】"))</f>
        <v>【33.03】</v>
      </c>
      <c r="CX6" s="21" t="str">
        <f>IF(CX7="",NA(),CX7)</f>
        <v>-</v>
      </c>
      <c r="CY6" s="21" t="str">
        <f t="shared" ref="CY6:DG6" si="11">IF(CY7="",NA(),CY7)</f>
        <v>-</v>
      </c>
      <c r="CZ6" s="21" t="str">
        <f t="shared" si="11"/>
        <v>-</v>
      </c>
      <c r="DA6" s="21" t="str">
        <f t="shared" si="11"/>
        <v>-</v>
      </c>
      <c r="DB6" s="21">
        <f t="shared" si="11"/>
        <v>100</v>
      </c>
      <c r="DC6" s="21" t="str">
        <f t="shared" si="11"/>
        <v>-</v>
      </c>
      <c r="DD6" s="21" t="str">
        <f t="shared" si="11"/>
        <v>-</v>
      </c>
      <c r="DE6" s="21" t="str">
        <f t="shared" si="11"/>
        <v>-</v>
      </c>
      <c r="DF6" s="21" t="str">
        <f t="shared" si="11"/>
        <v>-</v>
      </c>
      <c r="DG6" s="21">
        <f t="shared" si="11"/>
        <v>89.95</v>
      </c>
      <c r="DH6" s="20" t="str">
        <f>IF(DH7="","",IF(DH7="-","【-】","【"&amp;SUBSTITUTE(TEXT(DH7,"#,##0.00"),"-","△")&amp;"】"))</f>
        <v>【89.81】</v>
      </c>
      <c r="DI6" s="21" t="str">
        <f>IF(DI7="",NA(),DI7)</f>
        <v>-</v>
      </c>
      <c r="DJ6" s="21" t="str">
        <f t="shared" ref="DJ6:DR6" si="12">IF(DJ7="",NA(),DJ7)</f>
        <v>-</v>
      </c>
      <c r="DK6" s="21" t="str">
        <f t="shared" si="12"/>
        <v>-</v>
      </c>
      <c r="DL6" s="21" t="str">
        <f t="shared" si="12"/>
        <v>-</v>
      </c>
      <c r="DM6" s="21">
        <f t="shared" si="12"/>
        <v>74.64</v>
      </c>
      <c r="DN6" s="21" t="str">
        <f t="shared" si="12"/>
        <v>-</v>
      </c>
      <c r="DO6" s="21" t="str">
        <f t="shared" si="12"/>
        <v>-</v>
      </c>
      <c r="DP6" s="21" t="str">
        <f t="shared" si="12"/>
        <v>-</v>
      </c>
      <c r="DQ6" s="21" t="str">
        <f t="shared" si="12"/>
        <v>-</v>
      </c>
      <c r="DR6" s="21">
        <f t="shared" si="12"/>
        <v>36.090000000000003</v>
      </c>
      <c r="DS6" s="20" t="str">
        <f>IF(DS7="","",IF(DS7="-","【-】","【"&amp;SUBSTITUTE(TEXT(DS7,"#,##0.00"),"-","△")&amp;"】"))</f>
        <v>【35.75】</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0">
        <f t="shared" si="13"/>
        <v>0</v>
      </c>
      <c r="ED6" s="20" t="str">
        <f>IF(ED7="","",IF(ED7="-","【-】","【"&amp;SUBSTITUTE(TEXT(ED7,"#,##0.00"),"-","△")&amp;"】"))</f>
        <v>【0.00】</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0">
        <f t="shared" si="14"/>
        <v>0</v>
      </c>
      <c r="EO6" s="20" t="str">
        <f>IF(EO7="","",IF(EO7="-","【-】","【"&amp;SUBSTITUTE(TEXT(EO7,"#,##0.00"),"-","△")&amp;"】"))</f>
        <v>【0.00】</v>
      </c>
    </row>
    <row r="7" spans="1:148" s="22" customFormat="1" x14ac:dyDescent="0.15">
      <c r="A7" s="14"/>
      <c r="B7" s="23">
        <v>2023</v>
      </c>
      <c r="C7" s="23">
        <v>322075</v>
      </c>
      <c r="D7" s="23">
        <v>46</v>
      </c>
      <c r="E7" s="23">
        <v>17</v>
      </c>
      <c r="F7" s="23">
        <v>9</v>
      </c>
      <c r="G7" s="23">
        <v>0</v>
      </c>
      <c r="H7" s="23" t="s">
        <v>96</v>
      </c>
      <c r="I7" s="23" t="s">
        <v>97</v>
      </c>
      <c r="J7" s="23" t="s">
        <v>98</v>
      </c>
      <c r="K7" s="23" t="s">
        <v>99</v>
      </c>
      <c r="L7" s="23" t="s">
        <v>100</v>
      </c>
      <c r="M7" s="23" t="s">
        <v>101</v>
      </c>
      <c r="N7" s="24" t="s">
        <v>102</v>
      </c>
      <c r="O7" s="24">
        <v>17.25</v>
      </c>
      <c r="P7" s="24">
        <v>0.16</v>
      </c>
      <c r="Q7" s="24">
        <v>100</v>
      </c>
      <c r="R7" s="24">
        <v>3744</v>
      </c>
      <c r="S7" s="24">
        <v>21751</v>
      </c>
      <c r="T7" s="24">
        <v>268.24</v>
      </c>
      <c r="U7" s="24">
        <v>81.09</v>
      </c>
      <c r="V7" s="24">
        <v>35</v>
      </c>
      <c r="W7" s="24">
        <v>0.01</v>
      </c>
      <c r="X7" s="24">
        <v>3500</v>
      </c>
      <c r="Y7" s="24" t="s">
        <v>102</v>
      </c>
      <c r="Z7" s="24" t="s">
        <v>102</v>
      </c>
      <c r="AA7" s="24" t="s">
        <v>102</v>
      </c>
      <c r="AB7" s="24" t="s">
        <v>102</v>
      </c>
      <c r="AC7" s="24">
        <v>143.16</v>
      </c>
      <c r="AD7" s="24" t="s">
        <v>102</v>
      </c>
      <c r="AE7" s="24" t="s">
        <v>102</v>
      </c>
      <c r="AF7" s="24" t="s">
        <v>102</v>
      </c>
      <c r="AG7" s="24" t="s">
        <v>102</v>
      </c>
      <c r="AH7" s="24">
        <v>109.38</v>
      </c>
      <c r="AI7" s="24">
        <v>109.13</v>
      </c>
      <c r="AJ7" s="24" t="s">
        <v>102</v>
      </c>
      <c r="AK7" s="24" t="s">
        <v>102</v>
      </c>
      <c r="AL7" s="24" t="s">
        <v>102</v>
      </c>
      <c r="AM7" s="24" t="s">
        <v>102</v>
      </c>
      <c r="AN7" s="24">
        <v>0</v>
      </c>
      <c r="AO7" s="24" t="s">
        <v>102</v>
      </c>
      <c r="AP7" s="24" t="s">
        <v>102</v>
      </c>
      <c r="AQ7" s="24" t="s">
        <v>102</v>
      </c>
      <c r="AR7" s="24" t="s">
        <v>102</v>
      </c>
      <c r="AS7" s="24">
        <v>641.13</v>
      </c>
      <c r="AT7" s="24">
        <v>631.66999999999996</v>
      </c>
      <c r="AU7" s="24" t="s">
        <v>102</v>
      </c>
      <c r="AV7" s="24" t="s">
        <v>102</v>
      </c>
      <c r="AW7" s="24" t="s">
        <v>102</v>
      </c>
      <c r="AX7" s="24" t="s">
        <v>102</v>
      </c>
      <c r="AY7" s="24">
        <v>201.68</v>
      </c>
      <c r="AZ7" s="24" t="s">
        <v>102</v>
      </c>
      <c r="BA7" s="24" t="s">
        <v>102</v>
      </c>
      <c r="BB7" s="24" t="s">
        <v>102</v>
      </c>
      <c r="BC7" s="24" t="s">
        <v>102</v>
      </c>
      <c r="BD7" s="24">
        <v>90.92</v>
      </c>
      <c r="BE7" s="24">
        <v>91.66</v>
      </c>
      <c r="BF7" s="24" t="s">
        <v>102</v>
      </c>
      <c r="BG7" s="24" t="s">
        <v>102</v>
      </c>
      <c r="BH7" s="24" t="s">
        <v>102</v>
      </c>
      <c r="BI7" s="24" t="s">
        <v>102</v>
      </c>
      <c r="BJ7" s="24">
        <v>0</v>
      </c>
      <c r="BK7" s="24" t="s">
        <v>102</v>
      </c>
      <c r="BL7" s="24" t="s">
        <v>102</v>
      </c>
      <c r="BM7" s="24" t="s">
        <v>102</v>
      </c>
      <c r="BN7" s="24" t="s">
        <v>102</v>
      </c>
      <c r="BO7" s="24">
        <v>1312.67</v>
      </c>
      <c r="BP7" s="24">
        <v>1321.62</v>
      </c>
      <c r="BQ7" s="24" t="s">
        <v>102</v>
      </c>
      <c r="BR7" s="24" t="s">
        <v>102</v>
      </c>
      <c r="BS7" s="24" t="s">
        <v>102</v>
      </c>
      <c r="BT7" s="24" t="s">
        <v>102</v>
      </c>
      <c r="BU7" s="24">
        <v>66.22</v>
      </c>
      <c r="BV7" s="24" t="s">
        <v>102</v>
      </c>
      <c r="BW7" s="24" t="s">
        <v>102</v>
      </c>
      <c r="BX7" s="24" t="s">
        <v>102</v>
      </c>
      <c r="BY7" s="24" t="s">
        <v>102</v>
      </c>
      <c r="BZ7" s="24">
        <v>34.44</v>
      </c>
      <c r="CA7" s="24">
        <v>34.61</v>
      </c>
      <c r="CB7" s="24" t="s">
        <v>102</v>
      </c>
      <c r="CC7" s="24" t="s">
        <v>102</v>
      </c>
      <c r="CD7" s="24" t="s">
        <v>102</v>
      </c>
      <c r="CE7" s="24" t="s">
        <v>102</v>
      </c>
      <c r="CF7" s="24">
        <v>247.07</v>
      </c>
      <c r="CG7" s="24" t="s">
        <v>102</v>
      </c>
      <c r="CH7" s="24" t="s">
        <v>102</v>
      </c>
      <c r="CI7" s="24" t="s">
        <v>102</v>
      </c>
      <c r="CJ7" s="24" t="s">
        <v>102</v>
      </c>
      <c r="CK7" s="24">
        <v>541.80999999999995</v>
      </c>
      <c r="CL7" s="24">
        <v>538.24</v>
      </c>
      <c r="CM7" s="24" t="s">
        <v>102</v>
      </c>
      <c r="CN7" s="24" t="s">
        <v>102</v>
      </c>
      <c r="CO7" s="24" t="s">
        <v>102</v>
      </c>
      <c r="CP7" s="24" t="s">
        <v>102</v>
      </c>
      <c r="CQ7" s="24">
        <v>50</v>
      </c>
      <c r="CR7" s="24" t="s">
        <v>102</v>
      </c>
      <c r="CS7" s="24" t="s">
        <v>102</v>
      </c>
      <c r="CT7" s="24" t="s">
        <v>102</v>
      </c>
      <c r="CU7" s="24" t="s">
        <v>102</v>
      </c>
      <c r="CV7" s="24">
        <v>32.979999999999997</v>
      </c>
      <c r="CW7" s="24">
        <v>33.03</v>
      </c>
      <c r="CX7" s="24" t="s">
        <v>102</v>
      </c>
      <c r="CY7" s="24" t="s">
        <v>102</v>
      </c>
      <c r="CZ7" s="24" t="s">
        <v>102</v>
      </c>
      <c r="DA7" s="24" t="s">
        <v>102</v>
      </c>
      <c r="DB7" s="24">
        <v>100</v>
      </c>
      <c r="DC7" s="24" t="s">
        <v>102</v>
      </c>
      <c r="DD7" s="24" t="s">
        <v>102</v>
      </c>
      <c r="DE7" s="24" t="s">
        <v>102</v>
      </c>
      <c r="DF7" s="24" t="s">
        <v>102</v>
      </c>
      <c r="DG7" s="24">
        <v>89.95</v>
      </c>
      <c r="DH7" s="24">
        <v>89.81</v>
      </c>
      <c r="DI7" s="24" t="s">
        <v>102</v>
      </c>
      <c r="DJ7" s="24" t="s">
        <v>102</v>
      </c>
      <c r="DK7" s="24" t="s">
        <v>102</v>
      </c>
      <c r="DL7" s="24" t="s">
        <v>102</v>
      </c>
      <c r="DM7" s="24">
        <v>74.64</v>
      </c>
      <c r="DN7" s="24" t="s">
        <v>102</v>
      </c>
      <c r="DO7" s="24" t="s">
        <v>102</v>
      </c>
      <c r="DP7" s="24" t="s">
        <v>102</v>
      </c>
      <c r="DQ7" s="24" t="s">
        <v>102</v>
      </c>
      <c r="DR7" s="24">
        <v>36.090000000000003</v>
      </c>
      <c r="DS7" s="24">
        <v>35.75</v>
      </c>
      <c r="DT7" s="24" t="s">
        <v>102</v>
      </c>
      <c r="DU7" s="24" t="s">
        <v>102</v>
      </c>
      <c r="DV7" s="24" t="s">
        <v>102</v>
      </c>
      <c r="DW7" s="24" t="s">
        <v>102</v>
      </c>
      <c r="DX7" s="24" t="s">
        <v>102</v>
      </c>
      <c r="DY7" s="24" t="s">
        <v>102</v>
      </c>
      <c r="DZ7" s="24" t="s">
        <v>102</v>
      </c>
      <c r="EA7" s="24" t="s">
        <v>102</v>
      </c>
      <c r="EB7" s="24" t="s">
        <v>102</v>
      </c>
      <c r="EC7" s="24">
        <v>0</v>
      </c>
      <c r="ED7" s="24">
        <v>0</v>
      </c>
      <c r="EE7" s="24" t="s">
        <v>102</v>
      </c>
      <c r="EF7" s="24" t="s">
        <v>102</v>
      </c>
      <c r="EG7" s="24" t="s">
        <v>102</v>
      </c>
      <c r="EH7" s="24" t="s">
        <v>102</v>
      </c>
      <c r="EI7" s="24" t="s">
        <v>102</v>
      </c>
      <c r="EJ7" s="24" t="s">
        <v>102</v>
      </c>
      <c r="EK7" s="24" t="s">
        <v>102</v>
      </c>
      <c r="EL7" s="24" t="s">
        <v>102</v>
      </c>
      <c r="EM7" s="24" t="s">
        <v>102</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下水07</cp:lastModifiedBy>
  <dcterms:created xsi:type="dcterms:W3CDTF">2025-01-24T07:23:19Z</dcterms:created>
  <dcterms:modified xsi:type="dcterms:W3CDTF">2025-02-05T00:25:14Z</dcterms:modified>
  <cp:category/>
</cp:coreProperties>
</file>