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901001\Desktop\【経営比較分析表】2019_325287_47_1718\"/>
    </mc:Choice>
  </mc:AlternateContent>
  <workbookProtection workbookAlgorithmName="SHA-512" workbookHashValue="2Pq4LH+5oiTTnNUHxs9+uYiVbgSSOqgBSfcZKO9gVyumGERYGYe+XcYdBmEvavivt3YvCjvtOwBmY6JwTnUmoA==" workbookSaltValue="hjZASEBhulDYoZnMwgzr9Q==" workbookSpinCount="100000" lockStructure="1"/>
  <bookViews>
    <workbookView xWindow="0" yWindow="0" windowWidth="27870" windowHeight="130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P8" i="4"/>
  <c r="I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<sst xmlns="http://schemas.openxmlformats.org/spreadsheetml/2006/main" count="247" uniqueCount="121">
  <si>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</si>
  <si>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</si>
  <si>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</si>
  <si>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</si>
  <si>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</si>
  <si>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</si>
  <si>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</si>
  <si>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</si>
  <si>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</si>
  <si>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</si>
  <si>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</si>
  <si>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</si>
  <si>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</si>
  <si>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</si>
  <si>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</si>
  <si>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</si>
  <si>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</si>
  <si>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</si>
  <si>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</si>
  <si>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</si>
  <si>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</si>
  <si>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</si>
  <si>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</si>
  <si>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</si>
  <si>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</si>
  <si>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</si>
  <si>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</si>
  <si>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</si>
  <si>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</si>
  <si>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</si>
  <si>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</si>
  <si>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</si>
  <si>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</si>
  <si>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</si>
  <si>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</si>
  <si>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</si>
  <si>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</si>
  <si>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</si>
  <si>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</si>
  <si>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</si>
  <si>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</si>
  <si>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</si>
  <si>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</si>
  <si>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</si>
  <si>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</si>
  <si>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</si>
  <si>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</si>
  <si>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</si>
  <si>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</si>
  <si>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</si>
  <si>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</si>
  <si>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</si>
  <si>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</si>
  <si>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</si>
  <si>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</si>
  <si>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</si>
  <si>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</si>
  <si>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</si>
  <si>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</si>
  <si>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</si>
  <si>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</si>
  <si>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</si>
  <si>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</si>
  <si>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</si>
  <si>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</si>
  <si>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</si>
  <si>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</si>
  <si>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</si>
  <si>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</si>
  <si>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</si>
  <si>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</si>
  <si>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</si>
  <si>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</si>
  <si>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</si>
  <si>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</si>
  <si>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</si>
  <si>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</si>
  <si>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</si>
  <si>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</si>
  <si>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</si>
  <si>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</si>
  <si>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</si>
  <si>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</si>
  <si>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</si>
  <si>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</si>
  <si>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</si>
  <si>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</si>
  <si>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</si>
  <si>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</si>
  <si>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</si>
  <si>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</si>
  <si>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</si>
  <si>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</si>
  <si>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</si>
  <si>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</si>
  <si>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</si>
  <si>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</si>
  <si>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</si>
  <si>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</si>
  <si>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</si>
  <si>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</si>
  <si>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</si>
  <si>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</si>
  <si>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</si>
  <si>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</si>
  <si>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</si>
  <si>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</si>
  <si>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</si>
  <si>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</si>
  <si>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</si>
  <si>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</si>
  <si>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</si>
  <si>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</si>
  <si>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</si>
  <si>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</si>
  <si>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</si>
  <si>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</si>
  <si>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</si>
  <si>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平成15年供用開始で耐用年数内であり老朽化による改善は実施していない。</t>
    <phoneticPr fontId="4"/>
  </si>
  <si>
    <t>特定地域生活排水処理事業は平成15年度から平成24年度まで実施で今後企業債残高は減少する。</t>
    <phoneticPr fontId="4"/>
  </si>
  <si>
    <t>①100%前後で推移しているが、使用料以外の収入に依存している部分が大きい。
④新規設置は無いため,減少傾向で類似団体並みになった。
⑤新規設置が無く、H29年度より、清掃後の給水を給水車で行う運用となり委託料が増加したため、類似団体と比較して低い。
⑥上記⑤同様でH29年度より、清掃後の給水を給水車で行う運用となり委託料が増加したため、類似団体と比較して低い。
⑦新規設置が無く、また人口減少等で使用水量が少ないため、類似団体に比較して低い。
⑧類似団体に比較して高く100%である。
※上記⑤経費回収率、⑥汚水処理原価は平成27年度まで汚水処理費を過剰に計上しており、平成28年度より適正化したため、数値の変化が大きくなっている。</t>
    <rPh sb="60" eb="61">
      <t>ナ</t>
    </rPh>
    <rPh sb="157" eb="159">
      <t>ウンヨウ</t>
    </rPh>
    <rPh sb="166" eb="16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</si>
</sst>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02-4905-A1CF-D87AF953A8AA}"/>
            </c:ext>
          </c:extLst>
        </c:ser>
        <c:dLbls>
          <c:showLegendKey val="0"/>
          <c:showVal val="0"/>
          <c:showCatName val="0"/>
          <c:showSerName val="0"/>
          <c:showPercent val="0"/>
          <c:showBubbleSize val="0"/>
        </c:dLbls>
        <c:gapWidth val="150"/>
        <c:axId val="559659744"/>
        <c:axId val="55965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702-4905-A1CF-D87AF953A8AA}"/>
            </c:ext>
          </c:extLst>
        </c:ser>
        <c:dLbls>
          <c:showLegendKey val="0"/>
          <c:showVal val="0"/>
          <c:showCatName val="0"/>
          <c:showSerName val="0"/>
          <c:showPercent val="0"/>
          <c:showBubbleSize val="0"/>
        </c:dLbls>
        <c:marker val="1"/>
        <c:smooth val="0"/>
        <c:axId val="559659744"/>
        <c:axId val="559657000"/>
      </c:lineChart>
      <c:dateAx>
        <c:axId val="559659744"/>
        <c:scaling>
          <c:orientation val="minMax"/>
        </c:scaling>
        <c:delete val="1"/>
        <c:axPos val="b"/>
        <c:numFmt formatCode="&quot;H&quot;yy" sourceLinked="1"/>
        <c:majorTickMark val="none"/>
        <c:minorTickMark val="none"/>
        <c:tickLblPos val="none"/>
        <c:crossAx val="559657000"/>
        <c:crosses val="autoZero"/>
        <c:auto val="1"/>
        <c:lblOffset val="100"/>
        <c:baseTimeUnit val="years"/>
      </c:dateAx>
      <c:valAx>
        <c:axId val="55965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40.119999999999997</c:v>
                </c:pt>
                <c:pt idx="1">
                  <c:v>39.53</c:v>
                </c:pt>
                <c:pt idx="2">
                  <c:v>38.950000000000003</c:v>
                </c:pt>
                <c:pt idx="3">
                  <c:v>38.369999999999997</c:v>
                </c:pt>
                <c:pt idx="4">
                  <c:v>37.21</c:v>
                </c:pt>
              </c:numCache>
            </c:numRef>
          </c:val>
          <c:extLst xmlns:c16r2="http://schemas.microsoft.com/office/drawing/2015/06/chart">
            <c:ext xmlns:c16="http://schemas.microsoft.com/office/drawing/2014/chart" uri="{C3380CC4-5D6E-409C-BE32-E72D297353CC}">
              <c16:uniqueId val="{00000000-083F-43D4-BD4C-689E44C97760}"/>
            </c:ext>
          </c:extLst>
        </c:ser>
        <c:dLbls>
          <c:showLegendKey val="0"/>
          <c:showVal val="0"/>
          <c:showCatName val="0"/>
          <c:showSerName val="0"/>
          <c:showPercent val="0"/>
          <c:showBubbleSize val="0"/>
        </c:dLbls>
        <c:gapWidth val="150"/>
        <c:axId val="559667192"/>
        <c:axId val="55967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xmlns:c16r2="http://schemas.microsoft.com/office/drawing/2015/06/chart">
            <c:ext xmlns:c16="http://schemas.microsoft.com/office/drawing/2014/chart" uri="{C3380CC4-5D6E-409C-BE32-E72D297353CC}">
              <c16:uniqueId val="{00000001-083F-43D4-BD4C-689E44C97760}"/>
            </c:ext>
          </c:extLst>
        </c:ser>
        <c:dLbls>
          <c:showLegendKey val="0"/>
          <c:showVal val="0"/>
          <c:showCatName val="0"/>
          <c:showSerName val="0"/>
          <c:showPercent val="0"/>
          <c:showBubbleSize val="0"/>
        </c:dLbls>
        <c:marker val="1"/>
        <c:smooth val="0"/>
        <c:axId val="559667192"/>
        <c:axId val="559671896"/>
      </c:lineChart>
      <c:dateAx>
        <c:axId val="559667192"/>
        <c:scaling>
          <c:orientation val="minMax"/>
        </c:scaling>
        <c:delete val="1"/>
        <c:axPos val="b"/>
        <c:numFmt formatCode="&quot;H&quot;yy" sourceLinked="1"/>
        <c:majorTickMark val="none"/>
        <c:minorTickMark val="none"/>
        <c:tickLblPos val="none"/>
        <c:crossAx val="559671896"/>
        <c:crosses val="autoZero"/>
        <c:auto val="1"/>
        <c:lblOffset val="100"/>
        <c:baseTimeUnit val="years"/>
      </c:dateAx>
      <c:valAx>
        <c:axId val="55967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6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4A0-442A-8A37-34A7FD12FC13}"/>
            </c:ext>
          </c:extLst>
        </c:ser>
        <c:dLbls>
          <c:showLegendKey val="0"/>
          <c:showVal val="0"/>
          <c:showCatName val="0"/>
          <c:showSerName val="0"/>
          <c:showPercent val="0"/>
          <c:showBubbleSize val="0"/>
        </c:dLbls>
        <c:gapWidth val="150"/>
        <c:axId val="559662096"/>
        <c:axId val="55967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xmlns:c16r2="http://schemas.microsoft.com/office/drawing/2015/06/chart">
            <c:ext xmlns:c16="http://schemas.microsoft.com/office/drawing/2014/chart" uri="{C3380CC4-5D6E-409C-BE32-E72D297353CC}">
              <c16:uniqueId val="{00000001-04A0-442A-8A37-34A7FD12FC13}"/>
            </c:ext>
          </c:extLst>
        </c:ser>
        <c:dLbls>
          <c:showLegendKey val="0"/>
          <c:showVal val="0"/>
          <c:showCatName val="0"/>
          <c:showSerName val="0"/>
          <c:showPercent val="0"/>
          <c:showBubbleSize val="0"/>
        </c:dLbls>
        <c:marker val="1"/>
        <c:smooth val="0"/>
        <c:axId val="559662096"/>
        <c:axId val="559671112"/>
      </c:lineChart>
      <c:dateAx>
        <c:axId val="559662096"/>
        <c:scaling>
          <c:orientation val="minMax"/>
        </c:scaling>
        <c:delete val="1"/>
        <c:axPos val="b"/>
        <c:numFmt formatCode="&quot;H&quot;yy" sourceLinked="1"/>
        <c:majorTickMark val="none"/>
        <c:minorTickMark val="none"/>
        <c:tickLblPos val="none"/>
        <c:crossAx val="559671112"/>
        <c:crosses val="autoZero"/>
        <c:auto val="1"/>
        <c:lblOffset val="100"/>
        <c:baseTimeUnit val="years"/>
      </c:dateAx>
      <c:valAx>
        <c:axId val="55967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6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100.04</c:v>
                </c:pt>
                <c:pt idx="1">
                  <c:v>99.92</c:v>
                </c:pt>
                <c:pt idx="2">
                  <c:v>99.85</c:v>
                </c:pt>
                <c:pt idx="3">
                  <c:v>100.11</c:v>
                </c:pt>
                <c:pt idx="4">
                  <c:v>100</c:v>
                </c:pt>
              </c:numCache>
            </c:numRef>
          </c:val>
          <c:extLst xmlns:c16r2="http://schemas.microsoft.com/office/drawing/2015/06/chart">
            <c:ext xmlns:c16="http://schemas.microsoft.com/office/drawing/2014/chart" uri="{C3380CC4-5D6E-409C-BE32-E72D297353CC}">
              <c16:uniqueId val="{00000000-4AF3-4C6B-B358-DB870C94DD3C}"/>
            </c:ext>
          </c:extLst>
        </c:ser>
        <c:dLbls>
          <c:showLegendKey val="0"/>
          <c:showVal val="0"/>
          <c:showCatName val="0"/>
          <c:showSerName val="0"/>
          <c:showPercent val="0"/>
          <c:showBubbleSize val="0"/>
        </c:dLbls>
        <c:gapWidth val="150"/>
        <c:axId val="559650728"/>
        <c:axId val="55965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F3-4C6B-B358-DB870C94DD3C}"/>
            </c:ext>
          </c:extLst>
        </c:ser>
        <c:dLbls>
          <c:showLegendKey val="0"/>
          <c:showVal val="0"/>
          <c:showCatName val="0"/>
          <c:showSerName val="0"/>
          <c:showPercent val="0"/>
          <c:showBubbleSize val="0"/>
        </c:dLbls>
        <c:marker val="1"/>
        <c:smooth val="0"/>
        <c:axId val="559650728"/>
        <c:axId val="559657392"/>
      </c:lineChart>
      <c:dateAx>
        <c:axId val="559650728"/>
        <c:scaling>
          <c:orientation val="minMax"/>
        </c:scaling>
        <c:delete val="1"/>
        <c:axPos val="b"/>
        <c:numFmt formatCode="&quot;H&quot;yy" sourceLinked="1"/>
        <c:majorTickMark val="none"/>
        <c:minorTickMark val="none"/>
        <c:tickLblPos val="none"/>
        <c:crossAx val="559657392"/>
        <c:crosses val="autoZero"/>
        <c:auto val="1"/>
        <c:lblOffset val="100"/>
        <c:baseTimeUnit val="years"/>
      </c:dateAx>
      <c:valAx>
        <c:axId val="55965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5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AA-48FC-809C-028B1251A217}"/>
            </c:ext>
          </c:extLst>
        </c:ser>
        <c:dLbls>
          <c:showLegendKey val="0"/>
          <c:showVal val="0"/>
          <c:showCatName val="0"/>
          <c:showSerName val="0"/>
          <c:showPercent val="0"/>
          <c:showBubbleSize val="0"/>
        </c:dLbls>
        <c:gapWidth val="150"/>
        <c:axId val="559649552"/>
        <c:axId val="55964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AA-48FC-809C-028B1251A217}"/>
            </c:ext>
          </c:extLst>
        </c:ser>
        <c:dLbls>
          <c:showLegendKey val="0"/>
          <c:showVal val="0"/>
          <c:showCatName val="0"/>
          <c:showSerName val="0"/>
          <c:showPercent val="0"/>
          <c:showBubbleSize val="0"/>
        </c:dLbls>
        <c:marker val="1"/>
        <c:smooth val="0"/>
        <c:axId val="559649552"/>
        <c:axId val="559648376"/>
      </c:lineChart>
      <c:dateAx>
        <c:axId val="559649552"/>
        <c:scaling>
          <c:orientation val="minMax"/>
        </c:scaling>
        <c:delete val="1"/>
        <c:axPos val="b"/>
        <c:numFmt formatCode="&quot;H&quot;yy" sourceLinked="1"/>
        <c:majorTickMark val="none"/>
        <c:minorTickMark val="none"/>
        <c:tickLblPos val="none"/>
        <c:crossAx val="559648376"/>
        <c:crosses val="autoZero"/>
        <c:auto val="1"/>
        <c:lblOffset val="100"/>
        <c:baseTimeUnit val="years"/>
      </c:dateAx>
      <c:valAx>
        <c:axId val="55964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4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4E-427C-91E5-28D47727B859}"/>
            </c:ext>
          </c:extLst>
        </c:ser>
        <c:dLbls>
          <c:showLegendKey val="0"/>
          <c:showVal val="0"/>
          <c:showCatName val="0"/>
          <c:showSerName val="0"/>
          <c:showPercent val="0"/>
          <c:showBubbleSize val="0"/>
        </c:dLbls>
        <c:gapWidth val="150"/>
        <c:axId val="559650336"/>
        <c:axId val="55965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4E-427C-91E5-28D47727B859}"/>
            </c:ext>
          </c:extLst>
        </c:ser>
        <c:dLbls>
          <c:showLegendKey val="0"/>
          <c:showVal val="0"/>
          <c:showCatName val="0"/>
          <c:showSerName val="0"/>
          <c:showPercent val="0"/>
          <c:showBubbleSize val="0"/>
        </c:dLbls>
        <c:marker val="1"/>
        <c:smooth val="0"/>
        <c:axId val="559650336"/>
        <c:axId val="559657784"/>
      </c:lineChart>
      <c:dateAx>
        <c:axId val="559650336"/>
        <c:scaling>
          <c:orientation val="minMax"/>
        </c:scaling>
        <c:delete val="1"/>
        <c:axPos val="b"/>
        <c:numFmt formatCode="&quot;H&quot;yy" sourceLinked="1"/>
        <c:majorTickMark val="none"/>
        <c:minorTickMark val="none"/>
        <c:tickLblPos val="none"/>
        <c:crossAx val="559657784"/>
        <c:crosses val="autoZero"/>
        <c:auto val="1"/>
        <c:lblOffset val="100"/>
        <c:baseTimeUnit val="years"/>
      </c:dateAx>
      <c:valAx>
        <c:axId val="55965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7B-46BA-AAD0-FF4308385394}"/>
            </c:ext>
          </c:extLst>
        </c:ser>
        <c:dLbls>
          <c:showLegendKey val="0"/>
          <c:showVal val="0"/>
          <c:showCatName val="0"/>
          <c:showSerName val="0"/>
          <c:showPercent val="0"/>
          <c:showBubbleSize val="0"/>
        </c:dLbls>
        <c:gapWidth val="150"/>
        <c:axId val="559651904"/>
        <c:axId val="55965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7B-46BA-AAD0-FF4308385394}"/>
            </c:ext>
          </c:extLst>
        </c:ser>
        <c:dLbls>
          <c:showLegendKey val="0"/>
          <c:showVal val="0"/>
          <c:showCatName val="0"/>
          <c:showSerName val="0"/>
          <c:showPercent val="0"/>
          <c:showBubbleSize val="0"/>
        </c:dLbls>
        <c:marker val="1"/>
        <c:smooth val="0"/>
        <c:axId val="559651904"/>
        <c:axId val="559658960"/>
      </c:lineChart>
      <c:dateAx>
        <c:axId val="559651904"/>
        <c:scaling>
          <c:orientation val="minMax"/>
        </c:scaling>
        <c:delete val="1"/>
        <c:axPos val="b"/>
        <c:numFmt formatCode="&quot;H&quot;yy" sourceLinked="1"/>
        <c:majorTickMark val="none"/>
        <c:minorTickMark val="none"/>
        <c:tickLblPos val="none"/>
        <c:crossAx val="559658960"/>
        <c:crosses val="autoZero"/>
        <c:auto val="1"/>
        <c:lblOffset val="100"/>
        <c:baseTimeUnit val="years"/>
      </c:dateAx>
      <c:valAx>
        <c:axId val="55965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01-4F71-91B6-FE124022BB26}"/>
            </c:ext>
          </c:extLst>
        </c:ser>
        <c:dLbls>
          <c:showLegendKey val="0"/>
          <c:showVal val="0"/>
          <c:showCatName val="0"/>
          <c:showSerName val="0"/>
          <c:showPercent val="0"/>
          <c:showBubbleSize val="0"/>
        </c:dLbls>
        <c:gapWidth val="150"/>
        <c:axId val="559655824"/>
        <c:axId val="55965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01-4F71-91B6-FE124022BB26}"/>
            </c:ext>
          </c:extLst>
        </c:ser>
        <c:dLbls>
          <c:showLegendKey val="0"/>
          <c:showVal val="0"/>
          <c:showCatName val="0"/>
          <c:showSerName val="0"/>
          <c:showPercent val="0"/>
          <c:showBubbleSize val="0"/>
        </c:dLbls>
        <c:marker val="1"/>
        <c:smooth val="0"/>
        <c:axId val="559655824"/>
        <c:axId val="559658568"/>
      </c:lineChart>
      <c:dateAx>
        <c:axId val="559655824"/>
        <c:scaling>
          <c:orientation val="minMax"/>
        </c:scaling>
        <c:delete val="1"/>
        <c:axPos val="b"/>
        <c:numFmt formatCode="&quot;H&quot;yy" sourceLinked="1"/>
        <c:majorTickMark val="none"/>
        <c:minorTickMark val="none"/>
        <c:tickLblPos val="none"/>
        <c:crossAx val="559658568"/>
        <c:crosses val="autoZero"/>
        <c:auto val="1"/>
        <c:lblOffset val="100"/>
        <c:baseTimeUnit val="years"/>
      </c:dateAx>
      <c:valAx>
        <c:axId val="55965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5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611.51</c:v>
                </c:pt>
                <c:pt idx="1">
                  <c:v>522.64</c:v>
                </c:pt>
                <c:pt idx="2">
                  <c:v>469.21</c:v>
                </c:pt>
                <c:pt idx="3">
                  <c:v>363.02</c:v>
                </c:pt>
                <c:pt idx="4">
                  <c:v>282.77999999999997</c:v>
                </c:pt>
              </c:numCache>
            </c:numRef>
          </c:val>
          <c:extLst xmlns:c16r2="http://schemas.microsoft.com/office/drawing/2015/06/chart">
            <c:ext xmlns:c16="http://schemas.microsoft.com/office/drawing/2014/chart" uri="{C3380CC4-5D6E-409C-BE32-E72D297353CC}">
              <c16:uniqueId val="{00000000-F7B6-4E73-9455-E3F9B8C9E962}"/>
            </c:ext>
          </c:extLst>
        </c:ser>
        <c:dLbls>
          <c:showLegendKey val="0"/>
          <c:showVal val="0"/>
          <c:showCatName val="0"/>
          <c:showSerName val="0"/>
          <c:showPercent val="0"/>
          <c:showBubbleSize val="0"/>
        </c:dLbls>
        <c:gapWidth val="150"/>
        <c:axId val="559669544"/>
        <c:axId val="55966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xmlns:c16r2="http://schemas.microsoft.com/office/drawing/2015/06/chart">
            <c:ext xmlns:c16="http://schemas.microsoft.com/office/drawing/2014/chart" uri="{C3380CC4-5D6E-409C-BE32-E72D297353CC}">
              <c16:uniqueId val="{00000001-F7B6-4E73-9455-E3F9B8C9E962}"/>
            </c:ext>
          </c:extLst>
        </c:ser>
        <c:dLbls>
          <c:showLegendKey val="0"/>
          <c:showVal val="0"/>
          <c:showCatName val="0"/>
          <c:showSerName val="0"/>
          <c:showPercent val="0"/>
          <c:showBubbleSize val="0"/>
        </c:dLbls>
        <c:marker val="1"/>
        <c:smooth val="0"/>
        <c:axId val="559669544"/>
        <c:axId val="559663664"/>
      </c:lineChart>
      <c:dateAx>
        <c:axId val="559669544"/>
        <c:scaling>
          <c:orientation val="minMax"/>
        </c:scaling>
        <c:delete val="1"/>
        <c:axPos val="b"/>
        <c:numFmt formatCode="&quot;H&quot;yy" sourceLinked="1"/>
        <c:majorTickMark val="none"/>
        <c:minorTickMark val="none"/>
        <c:tickLblPos val="none"/>
        <c:crossAx val="559663664"/>
        <c:crosses val="autoZero"/>
        <c:auto val="1"/>
        <c:lblOffset val="100"/>
        <c:baseTimeUnit val="years"/>
      </c:dateAx>
      <c:valAx>
        <c:axId val="55966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6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44.91</c:v>
                </c:pt>
                <c:pt idx="1">
                  <c:v>58.58</c:v>
                </c:pt>
                <c:pt idx="2">
                  <c:v>38.71</c:v>
                </c:pt>
                <c:pt idx="3">
                  <c:v>38.58</c:v>
                </c:pt>
                <c:pt idx="4">
                  <c:v>37.96</c:v>
                </c:pt>
              </c:numCache>
            </c:numRef>
          </c:val>
          <c:extLst xmlns:c16r2="http://schemas.microsoft.com/office/drawing/2015/06/chart">
            <c:ext xmlns:c16="http://schemas.microsoft.com/office/drawing/2014/chart" uri="{C3380CC4-5D6E-409C-BE32-E72D297353CC}">
              <c16:uniqueId val="{00000000-B1D3-4CF3-94A2-8D96569D0118}"/>
            </c:ext>
          </c:extLst>
        </c:ser>
        <c:dLbls>
          <c:showLegendKey val="0"/>
          <c:showVal val="0"/>
          <c:showCatName val="0"/>
          <c:showSerName val="0"/>
          <c:showPercent val="0"/>
          <c:showBubbleSize val="0"/>
        </c:dLbls>
        <c:gapWidth val="150"/>
        <c:axId val="559669152"/>
        <c:axId val="55966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xmlns:c16r2="http://schemas.microsoft.com/office/drawing/2015/06/chart">
            <c:ext xmlns:c16="http://schemas.microsoft.com/office/drawing/2014/chart" uri="{C3380CC4-5D6E-409C-BE32-E72D297353CC}">
              <c16:uniqueId val="{00000001-B1D3-4CF3-94A2-8D96569D0118}"/>
            </c:ext>
          </c:extLst>
        </c:ser>
        <c:dLbls>
          <c:showLegendKey val="0"/>
          <c:showVal val="0"/>
          <c:showCatName val="0"/>
          <c:showSerName val="0"/>
          <c:showPercent val="0"/>
          <c:showBubbleSize val="0"/>
        </c:dLbls>
        <c:marker val="1"/>
        <c:smooth val="0"/>
        <c:axId val="559669152"/>
        <c:axId val="559660528"/>
      </c:lineChart>
      <c:dateAx>
        <c:axId val="559669152"/>
        <c:scaling>
          <c:orientation val="minMax"/>
        </c:scaling>
        <c:delete val="1"/>
        <c:axPos val="b"/>
        <c:numFmt formatCode="&quot;H&quot;yy" sourceLinked="1"/>
        <c:majorTickMark val="none"/>
        <c:minorTickMark val="none"/>
        <c:tickLblPos val="none"/>
        <c:crossAx val="559660528"/>
        <c:crosses val="autoZero"/>
        <c:auto val="1"/>
        <c:lblOffset val="100"/>
        <c:baseTimeUnit val="years"/>
      </c:dateAx>
      <c:valAx>
        <c:axId val="55966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363.62</c:v>
                </c:pt>
                <c:pt idx="1">
                  <c:v>294.82</c:v>
                </c:pt>
                <c:pt idx="2">
                  <c:v>417.57</c:v>
                </c:pt>
                <c:pt idx="3">
                  <c:v>418.06</c:v>
                </c:pt>
                <c:pt idx="4">
                  <c:v>428.68</c:v>
                </c:pt>
              </c:numCache>
            </c:numRef>
          </c:val>
          <c:extLst xmlns:c16r2="http://schemas.microsoft.com/office/drawing/2015/06/chart">
            <c:ext xmlns:c16="http://schemas.microsoft.com/office/drawing/2014/chart" uri="{C3380CC4-5D6E-409C-BE32-E72D297353CC}">
              <c16:uniqueId val="{00000000-8E52-46A3-9B74-4BAFB40A1A1F}"/>
            </c:ext>
          </c:extLst>
        </c:ser>
        <c:dLbls>
          <c:showLegendKey val="0"/>
          <c:showVal val="0"/>
          <c:showCatName val="0"/>
          <c:showSerName val="0"/>
          <c:showPercent val="0"/>
          <c:showBubbleSize val="0"/>
        </c:dLbls>
        <c:gapWidth val="150"/>
        <c:axId val="559665624"/>
        <c:axId val="55966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xmlns:c16r2="http://schemas.microsoft.com/office/drawing/2015/06/chart">
            <c:ext xmlns:c16="http://schemas.microsoft.com/office/drawing/2014/chart" uri="{C3380CC4-5D6E-409C-BE32-E72D297353CC}">
              <c16:uniqueId val="{00000001-8E52-46A3-9B74-4BAFB40A1A1F}"/>
            </c:ext>
          </c:extLst>
        </c:ser>
        <c:dLbls>
          <c:showLegendKey val="0"/>
          <c:showVal val="0"/>
          <c:showCatName val="0"/>
          <c:showSerName val="0"/>
          <c:showPercent val="0"/>
          <c:showBubbleSize val="0"/>
        </c:dLbls>
        <c:marker val="1"/>
        <c:smooth val="0"/>
        <c:axId val="559665624"/>
        <c:axId val="559668760"/>
      </c:lineChart>
      <c:dateAx>
        <c:axId val="559665624"/>
        <c:scaling>
          <c:orientation val="minMax"/>
        </c:scaling>
        <c:delete val="1"/>
        <c:axPos val="b"/>
        <c:numFmt formatCode="&quot;H&quot;yy" sourceLinked="1"/>
        <c:majorTickMark val="none"/>
        <c:minorTickMark val="none"/>
        <c:tickLblPos val="none"/>
        <c:crossAx val="559668760"/>
        <c:crosses val="autoZero"/>
        <c:auto val="1"/>
        <c:lblOffset val="100"/>
        <c:baseTimeUnit val="years"/>
      </c:dateAx>
      <c:valAx>
        <c:axId val="55966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6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隠岐の島町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14040</v>
      </c>
      <c r="AM8" s="51"/>
      <c r="AN8" s="51"/>
      <c r="AO8" s="51"/>
      <c r="AP8" s="51"/>
      <c r="AQ8" s="51"/>
      <c r="AR8" s="51"/>
      <c r="AS8" s="51"/>
      <c r="AT8" s="46">
        <f>データ!T6</f>
        <v>242.82</v>
      </c>
      <c r="AU8" s="46"/>
      <c r="AV8" s="46"/>
      <c r="AW8" s="46"/>
      <c r="AX8" s="46"/>
      <c r="AY8" s="46"/>
      <c r="AZ8" s="46"/>
      <c r="BA8" s="46"/>
      <c r="BB8" s="46">
        <f>データ!U6</f>
        <v>57.82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1.68</v>
      </c>
      <c r="Q10" s="46"/>
      <c r="R10" s="46"/>
      <c r="S10" s="46"/>
      <c r="T10" s="46"/>
      <c r="U10" s="46"/>
      <c r="V10" s="46"/>
      <c r="W10" s="46">
        <f>データ!Q6</f>
        <v>100</v>
      </c>
      <c r="X10" s="46"/>
      <c r="Y10" s="46"/>
      <c r="Z10" s="46"/>
      <c r="AA10" s="46"/>
      <c r="AB10" s="46"/>
      <c r="AC10" s="46"/>
      <c r="AD10" s="51">
        <f>データ!R6</f>
        <v>3848</v>
      </c>
      <c r="AE10" s="51"/>
      <c r="AF10" s="51"/>
      <c r="AG10" s="51"/>
      <c r="AH10" s="51"/>
      <c r="AI10" s="51"/>
      <c r="AJ10" s="51"/>
      <c r="AK10" s="2"/>
      <c r="AL10" s="51">
        <f>データ!V6</f>
        <v>233</v>
      </c>
      <c r="AM10" s="51"/>
      <c r="AN10" s="51"/>
      <c r="AO10" s="51"/>
      <c r="AP10" s="51"/>
      <c r="AQ10" s="51"/>
      <c r="AR10" s="51"/>
      <c r="AS10" s="51"/>
      <c r="AT10" s="46">
        <f>データ!W6</f>
        <v>0.12</v>
      </c>
      <c r="AU10" s="46"/>
      <c r="AV10" s="46"/>
      <c r="AW10" s="46"/>
      <c r="AX10" s="46"/>
      <c r="AY10" s="46"/>
      <c r="AZ10" s="46"/>
      <c r="BA10" s="46"/>
      <c r="BB10" s="46">
        <f>データ!X6</f>
        <v>1941.67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5R6FnUFOrHCcAanpeV3A6vr6hiyovTD6ikRFhHryZ0wxTRbZj91fTliMet2aJm7w36Nzjje7EKMsxlUv4r7AA==" saltValue="Gq5lCjrNZ6oT0ar+bdGX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325287</v>
      </c>
      <c r="D6" s="33">
        <f t="shared" si="3"/>
        <v>47</v>
      </c>
      <c r="E6" s="33">
        <f t="shared" si="3"/>
        <v>18</v>
      </c>
      <c r="F6" s="33">
        <f t="shared" si="3"/>
        <v>0</v>
      </c>
      <c r="G6" s="33">
        <f t="shared" si="3"/>
        <v>0</v>
      </c>
      <c r="H6" s="33" t="str">
        <f t="shared" si="3"/>
        <v>島根県　隠岐の島町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1.68</v>
      </c>
      <c r="Q6" s="34">
        <f t="shared" si="3"/>
        <v>100</v>
      </c>
      <c r="R6" s="34">
        <f t="shared" si="3"/>
        <v>3848</v>
      </c>
      <c r="S6" s="34">
        <f t="shared" si="3"/>
        <v>14040</v>
      </c>
      <c r="T6" s="34">
        <f t="shared" si="3"/>
        <v>242.82</v>
      </c>
      <c r="U6" s="34">
        <f t="shared" si="3"/>
        <v>57.82</v>
      </c>
      <c r="V6" s="34">
        <f t="shared" si="3"/>
        <v>233</v>
      </c>
      <c r="W6" s="34">
        <f t="shared" si="3"/>
        <v>0.12</v>
      </c>
      <c r="X6" s="34">
        <f t="shared" si="3"/>
        <v>1941.67</v>
      </c>
      <c r="Y6" s="35">
        <f>IF(Y7="",NA(),Y7)</f>
        <v>100.04</v>
      </c>
      <c r="Z6" s="35">
        <f t="shared" ref="Z6:AH6" si="4">IF(Z7="",NA(),Z7)</f>
        <v>99.92</v>
      </c>
      <c r="AA6" s="35">
        <f t="shared" si="4"/>
        <v>99.85</v>
      </c>
      <c r="AB6" s="35">
        <f t="shared" si="4"/>
        <v>100.11</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611.51</v>
      </c>
      <c r="BG6" s="35">
        <f t="shared" ref="BG6:BO6" si="7">IF(BG7="",NA(),BG7)</f>
        <v>522.64</v>
      </c>
      <c r="BH6" s="35">
        <f t="shared" si="7"/>
        <v>469.21</v>
      </c>
      <c r="BI6" s="35">
        <f t="shared" si="7"/>
        <v>363.02</v>
      </c>
      <c r="BJ6" s="35">
        <f t="shared" si="7"/>
        <v>282.77999999999997</v>
      </c>
      <c r="BK6" s="35">
        <f t="shared" si="7"/>
        <v>392.19</v>
      </c>
      <c r="BL6" s="35">
        <f t="shared" si="7"/>
        <v>413.5</v>
      </c>
      <c r="BM6" s="35">
        <f t="shared" si="7"/>
        <v>407.42</v>
      </c>
      <c r="BN6" s="35">
        <f t="shared" si="7"/>
        <v>296.89</v>
      </c>
      <c r="BO6" s="35">
        <f t="shared" si="7"/>
        <v>270.57</v>
      </c>
      <c r="BP6" s="34" t="str">
        <f>IF(BP7="","",IF(BP7="-","【-】","【"&amp;SUBSTITUTE(TEXT(BP7,"#,##0.00"),"-","△")&amp;"】"))</f>
        <v>【307.23】</v>
      </c>
      <c r="BQ6" s="35">
        <f>IF(BQ7="",NA(),BQ7)</f>
        <v>44.91</v>
      </c>
      <c r="BR6" s="35">
        <f t="shared" ref="BR6:BZ6" si="8">IF(BR7="",NA(),BR7)</f>
        <v>58.58</v>
      </c>
      <c r="BS6" s="35">
        <f t="shared" si="8"/>
        <v>38.71</v>
      </c>
      <c r="BT6" s="35">
        <f t="shared" si="8"/>
        <v>38.58</v>
      </c>
      <c r="BU6" s="35">
        <f t="shared" si="8"/>
        <v>37.96</v>
      </c>
      <c r="BV6" s="35">
        <f t="shared" si="8"/>
        <v>57.03</v>
      </c>
      <c r="BW6" s="35">
        <f t="shared" si="8"/>
        <v>55.84</v>
      </c>
      <c r="BX6" s="35">
        <f t="shared" si="8"/>
        <v>57.08</v>
      </c>
      <c r="BY6" s="35">
        <f t="shared" si="8"/>
        <v>63.06</v>
      </c>
      <c r="BZ6" s="35">
        <f t="shared" si="8"/>
        <v>62.5</v>
      </c>
      <c r="CA6" s="34" t="str">
        <f>IF(CA7="","",IF(CA7="-","【-】","【"&amp;SUBSTITUTE(TEXT(CA7,"#,##0.00"),"-","△")&amp;"】"))</f>
        <v>【59.98】</v>
      </c>
      <c r="CB6" s="35">
        <f>IF(CB7="",NA(),CB7)</f>
        <v>363.62</v>
      </c>
      <c r="CC6" s="35">
        <f t="shared" ref="CC6:CK6" si="9">IF(CC7="",NA(),CC7)</f>
        <v>294.82</v>
      </c>
      <c r="CD6" s="35">
        <f t="shared" si="9"/>
        <v>417.57</v>
      </c>
      <c r="CE6" s="35">
        <f t="shared" si="9"/>
        <v>418.06</v>
      </c>
      <c r="CF6" s="35">
        <f t="shared" si="9"/>
        <v>428.68</v>
      </c>
      <c r="CG6" s="35">
        <f t="shared" si="9"/>
        <v>283.73</v>
      </c>
      <c r="CH6" s="35">
        <f t="shared" si="9"/>
        <v>287.57</v>
      </c>
      <c r="CI6" s="35">
        <f t="shared" si="9"/>
        <v>286.86</v>
      </c>
      <c r="CJ6" s="35">
        <f t="shared" si="9"/>
        <v>264.77</v>
      </c>
      <c r="CK6" s="35">
        <f t="shared" si="9"/>
        <v>269.33</v>
      </c>
      <c r="CL6" s="34" t="str">
        <f>IF(CL7="","",IF(CL7="-","【-】","【"&amp;SUBSTITUTE(TEXT(CL7,"#,##0.00"),"-","△")&amp;"】"))</f>
        <v>【272.98】</v>
      </c>
      <c r="CM6" s="35">
        <f>IF(CM7="",NA(),CM7)</f>
        <v>40.119999999999997</v>
      </c>
      <c r="CN6" s="35">
        <f t="shared" ref="CN6:CV6" si="10">IF(CN7="",NA(),CN7)</f>
        <v>39.53</v>
      </c>
      <c r="CO6" s="35">
        <f t="shared" si="10"/>
        <v>38.950000000000003</v>
      </c>
      <c r="CP6" s="35">
        <f t="shared" si="10"/>
        <v>38.369999999999997</v>
      </c>
      <c r="CQ6" s="35">
        <f t="shared" si="10"/>
        <v>37.21</v>
      </c>
      <c r="CR6" s="35">
        <f t="shared" si="10"/>
        <v>58.25</v>
      </c>
      <c r="CS6" s="35">
        <f t="shared" si="10"/>
        <v>61.55</v>
      </c>
      <c r="CT6" s="35">
        <f t="shared" si="10"/>
        <v>57.22</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325287</v>
      </c>
      <c r="D7" s="37">
        <v>47</v>
      </c>
      <c r="E7" s="37">
        <v>18</v>
      </c>
      <c r="F7" s="37">
        <v>0</v>
      </c>
      <c r="G7" s="37">
        <v>0</v>
      </c>
      <c r="H7" s="37" t="s">
        <v>98</v>
      </c>
      <c r="I7" s="37" t="s">
        <v>99</v>
      </c>
      <c r="J7" s="37" t="s">
        <v>100</v>
      </c>
      <c r="K7" s="37" t="s">
        <v>101</v>
      </c>
      <c r="L7" s="37" t="s">
        <v>102</v>
      </c>
      <c r="M7" s="37" t="s">
        <v>103</v>
      </c>
      <c r="N7" s="38" t="s">
        <v>104</v>
      </c>
      <c r="O7" s="38" t="s">
        <v>105</v>
      </c>
      <c r="P7" s="38">
        <v>1.68</v>
      </c>
      <c r="Q7" s="38">
        <v>100</v>
      </c>
      <c r="R7" s="38">
        <v>3848</v>
      </c>
      <c r="S7" s="38">
        <v>14040</v>
      </c>
      <c r="T7" s="38">
        <v>242.82</v>
      </c>
      <c r="U7" s="38">
        <v>57.82</v>
      </c>
      <c r="V7" s="38">
        <v>233</v>
      </c>
      <c r="W7" s="38">
        <v>0.12</v>
      </c>
      <c r="X7" s="38">
        <v>1941.67</v>
      </c>
      <c r="Y7" s="38">
        <v>100.04</v>
      </c>
      <c r="Z7" s="38">
        <v>99.92</v>
      </c>
      <c r="AA7" s="38">
        <v>99.85</v>
      </c>
      <c r="AB7" s="38">
        <v>100.11</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611.51</v>
      </c>
      <c r="BG7" s="38">
        <v>522.64</v>
      </c>
      <c r="BH7" s="38">
        <v>469.21</v>
      </c>
      <c r="BI7" s="38">
        <v>363.02</v>
      </c>
      <c r="BJ7" s="38">
        <v>282.77999999999997</v>
      </c>
      <c r="BK7" s="38">
        <v>392.19</v>
      </c>
      <c r="BL7" s="38">
        <v>413.5</v>
      </c>
      <c r="BM7" s="38">
        <v>407.42</v>
      </c>
      <c r="BN7" s="38">
        <v>296.89</v>
      </c>
      <c r="BO7" s="38">
        <v>270.57</v>
      </c>
      <c r="BP7" s="38">
        <v>307.23</v>
      </c>
      <c r="BQ7" s="38">
        <v>44.91</v>
      </c>
      <c r="BR7" s="38">
        <v>58.58</v>
      </c>
      <c r="BS7" s="38">
        <v>38.71</v>
      </c>
      <c r="BT7" s="38">
        <v>38.58</v>
      </c>
      <c r="BU7" s="38">
        <v>37.96</v>
      </c>
      <c r="BV7" s="38">
        <v>57.03</v>
      </c>
      <c r="BW7" s="38">
        <v>55.84</v>
      </c>
      <c r="BX7" s="38">
        <v>57.08</v>
      </c>
      <c r="BY7" s="38">
        <v>63.06</v>
      </c>
      <c r="BZ7" s="38">
        <v>62.5</v>
      </c>
      <c r="CA7" s="38">
        <v>59.98</v>
      </c>
      <c r="CB7" s="38">
        <v>363.62</v>
      </c>
      <c r="CC7" s="38">
        <v>294.82</v>
      </c>
      <c r="CD7" s="38">
        <v>417.57</v>
      </c>
      <c r="CE7" s="38">
        <v>418.06</v>
      </c>
      <c r="CF7" s="38">
        <v>428.68</v>
      </c>
      <c r="CG7" s="38">
        <v>283.73</v>
      </c>
      <c r="CH7" s="38">
        <v>287.57</v>
      </c>
      <c r="CI7" s="38">
        <v>286.86</v>
      </c>
      <c r="CJ7" s="38">
        <v>264.77</v>
      </c>
      <c r="CK7" s="38">
        <v>269.33</v>
      </c>
      <c r="CL7" s="38">
        <v>272.98</v>
      </c>
      <c r="CM7" s="38">
        <v>40.119999999999997</v>
      </c>
      <c r="CN7" s="38">
        <v>39.53</v>
      </c>
      <c r="CO7" s="38">
        <v>38.950000000000003</v>
      </c>
      <c r="CP7" s="38">
        <v>38.369999999999997</v>
      </c>
      <c r="CQ7" s="38">
        <v>37.21</v>
      </c>
      <c r="CR7" s="38">
        <v>58.25</v>
      </c>
      <c r="CS7" s="38">
        <v>61.55</v>
      </c>
      <c r="CT7" s="38">
        <v>57.22</v>
      </c>
      <c r="CU7" s="38">
        <v>59.94</v>
      </c>
      <c r="CV7" s="38">
        <v>59.64</v>
      </c>
      <c r="CW7" s="38">
        <v>58.71</v>
      </c>
      <c r="CX7" s="38">
        <v>100</v>
      </c>
      <c r="CY7" s="38">
        <v>100</v>
      </c>
      <c r="CZ7" s="38">
        <v>100</v>
      </c>
      <c r="DA7" s="38">
        <v>100</v>
      </c>
      <c r="DB7" s="38">
        <v>100</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201901001</cp:lastModifiedBy>
  <cp:lastPrinted>2021-01-27T07:05:18Z</cp:lastPrinted>
  <dcterms:created xsi:type="dcterms:W3CDTF">2020-12-04T03:18:08Z</dcterms:created>
  <dcterms:modified xsi:type="dcterms:W3CDTF">2021-01-27T07:05:21Z</dcterms:modified>
  <cp:category/>
</cp:coreProperties>
</file>