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U:\40_産業建設課\公営企業関係\経営比較分析表\R2年度\20210114_（2／4締切）公営企業に係る「経営比較分析表」分析等について\02_回答\"/>
    </mc:Choice>
  </mc:AlternateContent>
  <workbookProtection workbookAlgorithmName="SHA-512" workbookHashValue="2N0gZDSCTpL5IlkEtHjKjuQe/K/01p1gBbRMTneIiZ60xaGvVWGZohxlRbEv4B/aCZnF6+adtR8/GenzeMJuOQ==" workbookSaltValue="H+9NTQ7IZuSO+ag5dFVNdw==" workbookSpinCount="100000" lockStructure="1"/>
  <bookViews>
    <workbookView xWindow="0" yWindow="0" windowWidth="20490" windowHeight="696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<sst xmlns="http://schemas.openxmlformats.org/spreadsheetml/2006/main" count="233" uniqueCount="116">
  <si>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</si>
  <si>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</si>
  <si>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</si>
  <si>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</si>
  <si>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</si>
  <si>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</si>
  <si>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</si>
  <si>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</si>
  <si>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</si>
  <si>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</si>
  <si>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</si>
  <si>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</si>
  <si>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</si>
  <si>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</si>
  <si>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</si>
  <si>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</si>
  <si>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</si>
  <si>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</si>
  <si>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</si>
  <si>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</si>
  <si>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</si>
  <si>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</si>
  <si>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</si>
  <si>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</si>
  <si>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</si>
  <si>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</si>
  <si>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</si>
  <si>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</si>
  <si>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</si>
  <si>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</si>
  <si>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</si>
  <si>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</si>
  <si>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</si>
  <si>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</si>
  <si>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</si>
  <si>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</si>
  <si>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</si>
  <si>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</si>
  <si>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</si>
  <si>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</si>
  <si>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</si>
  <si>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</si>
  <si>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</si>
  <si>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</si>
  <si>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</si>
  <si>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</si>
  <si>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</si>
  <si>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</si>
  <si>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</si>
  <si>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</si>
  <si>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</si>
  <si>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</si>
  <si>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</si>
  <si>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</si>
  <si>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</si>
  <si>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</si>
  <si>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</si>
  <si>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</si>
  <si>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</si>
  <si>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</si>
  <si>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</si>
  <si>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</si>
  <si>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</si>
  <si>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</si>
  <si>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</si>
  <si>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</si>
  <si>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</si>
  <si>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</si>
  <si>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</si>
  <si>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</si>
  <si>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</si>
  <si>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</si>
  <si>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</si>
  <si>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</si>
  <si>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</si>
  <si>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</si>
  <si>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</si>
  <si>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</si>
  <si>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</si>
  <si>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</si>
  <si>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</si>
  <si>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</si>
  <si>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</si>
  <si>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</si>
  <si>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</si>
  <si>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</si>
  <si>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</si>
  <si>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</si>
  <si>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</si>
  <si>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</si>
  <si>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</si>
  <si>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</si>
  <si>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</si>
  <si>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</si>
  <si>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</si>
  <si>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知夫村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</si>
  <si>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</si>
  <si>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</si>
  <si>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</si>
  <si>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</si>
  <si>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</si>
  <si>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</si>
  <si>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</si>
  <si>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</si>
  <si>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</si>
  <si>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</si>
  <si>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</si>
  <si>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</si>
  <si>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</si>
  <si>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</si>
  <si>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</si>
  <si>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</si>
  <si>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</si>
  <si>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と料金回収率は低い水準に位置している。有収率は漏水等により低下し、施設利用率は配水流量の増加に伴い上向きとなった。企業債残高対給水収益比率と給水原価は上向きであり経営状態の悪化がみられる。さらに今年度以降の計画などにより管路更新が予定されているため料金改定等の経営改善を図る必要がある。</t>
    <rPh sb="105" eb="108">
      <t>コンネンド</t>
    </rPh>
    <rPh sb="111" eb="113">
      <t>ケイカク</t>
    </rPh>
    <phoneticPr fontId="4"/>
  </si>
  <si>
    <t>　平成28年度より浄水施設、配水池等の更新・改修等を実施し、今年度の計画より管路更新を予定している。</t>
    <rPh sb="26" eb="28">
      <t>ジッシ</t>
    </rPh>
    <rPh sb="30" eb="33">
      <t>コンネンド</t>
    </rPh>
    <rPh sb="38" eb="40">
      <t>カンロ</t>
    </rPh>
    <rPh sb="43" eb="45">
      <t>ヨテイ</t>
    </rPh>
    <phoneticPr fontId="4"/>
  </si>
  <si>
    <t>　現在は人口が増加して料金収入増が見込まれるが、いつまで続くかは不明で、長期的には人口減少により料金収入の減少が予想される。また、施設等の更新により、今後10年間は債務残高の増加が予想されるため、これを見越した料金改定するなどして、一般会計繰入金に依存しない取り組みを実施する必要がある。</t>
    <rPh sb="1" eb="3">
      <t>ゲンザイ</t>
    </rPh>
    <rPh sb="4" eb="6">
      <t>ジンコウ</t>
    </rPh>
    <rPh sb="7" eb="9">
      <t>ゾウカ</t>
    </rPh>
    <rPh sb="11" eb="13">
      <t>リョウキン</t>
    </rPh>
    <rPh sb="13" eb="15">
      <t>シュウニュウ</t>
    </rPh>
    <rPh sb="15" eb="16">
      <t>ゾウ</t>
    </rPh>
    <rPh sb="17" eb="19">
      <t>ミコ</t>
    </rPh>
    <rPh sb="28" eb="29">
      <t>ツヅ</t>
    </rPh>
    <rPh sb="32" eb="34">
      <t>フメイ</t>
    </rPh>
    <rPh sb="116" eb="118">
      <t>イッパン</t>
    </rPh>
    <rPh sb="118" eb="120">
      <t>カイケイ</t>
    </rPh>
    <rPh sb="120" eb="122">
      <t>クリイレ</t>
    </rPh>
    <rPh sb="122" eb="123">
      <t>キン</t>
    </rPh>
    <rPh sb="124" eb="126">
      <t>イゾン</t>
    </rPh>
    <rPh sb="129" eb="130">
      <t>ト</t>
    </rPh>
    <rPh sb="131" eb="132">
      <t>ク</t>
    </rPh>
    <rPh sb="134" eb="13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</si>
</sst>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03-41A0-BB4B-CD8D0EA0EA6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7203-41A0-BB4B-CD8D0EA0EA6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44.01</c:v>
                </c:pt>
                <c:pt idx="1">
                  <c:v>38.840000000000003</c:v>
                </c:pt>
                <c:pt idx="2">
                  <c:v>43.96</c:v>
                </c:pt>
                <c:pt idx="3">
                  <c:v>40.33</c:v>
                </c:pt>
                <c:pt idx="4">
                  <c:v>44.67</c:v>
                </c:pt>
              </c:numCache>
            </c:numRef>
          </c:val>
          <c:extLst>
            <c:ext xmlns:c16="http://schemas.microsoft.com/office/drawing/2014/chart" uri="{C3380CC4-5D6E-409C-BE32-E72D297353CC}">
              <c16:uniqueId val="{00000000-5858-4C98-B8B3-9DF68CFD97C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5858-4C98-B8B3-9DF68CFD97C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75.180000000000007</c:v>
                </c:pt>
                <c:pt idx="1">
                  <c:v>79.92</c:v>
                </c:pt>
                <c:pt idx="2">
                  <c:v>71.42</c:v>
                </c:pt>
                <c:pt idx="3">
                  <c:v>78.599999999999994</c:v>
                </c:pt>
                <c:pt idx="4">
                  <c:v>71.27</c:v>
                </c:pt>
              </c:numCache>
            </c:numRef>
          </c:val>
          <c:extLst>
            <c:ext xmlns:c16="http://schemas.microsoft.com/office/drawing/2014/chart" uri="{C3380CC4-5D6E-409C-BE32-E72D297353CC}">
              <c16:uniqueId val="{00000000-D22E-4C0E-8ECD-1FACA858009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D22E-4C0E-8ECD-1FACA858009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46.64</c:v>
                </c:pt>
                <c:pt idx="1">
                  <c:v>48.24</c:v>
                </c:pt>
                <c:pt idx="2">
                  <c:v>49.14</c:v>
                </c:pt>
                <c:pt idx="3">
                  <c:v>47.32</c:v>
                </c:pt>
                <c:pt idx="4">
                  <c:v>47.76</c:v>
                </c:pt>
              </c:numCache>
            </c:numRef>
          </c:val>
          <c:extLst>
            <c:ext xmlns:c16="http://schemas.microsoft.com/office/drawing/2014/chart" uri="{C3380CC4-5D6E-409C-BE32-E72D297353CC}">
              <c16:uniqueId val="{00000000-5724-4096-8C4E-1AA87BEA72D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5724-4096-8C4E-1AA87BEA72D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80-4337-9198-47C771EC8B0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80-4337-9198-47C771EC8B0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F3-4C9F-B60F-52000AC5C4C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F3-4C9F-B60F-52000AC5C4C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02-48B3-8F04-F2357375710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02-48B3-8F04-F2357375710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31-4E96-B033-84F2925C7F4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31-4E96-B033-84F2925C7F4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1827.12</c:v>
                </c:pt>
                <c:pt idx="1">
                  <c:v>1864.28</c:v>
                </c:pt>
                <c:pt idx="2">
                  <c:v>2116.92</c:v>
                </c:pt>
                <c:pt idx="3">
                  <c:v>3001.63</c:v>
                </c:pt>
                <c:pt idx="4">
                  <c:v>2941.91</c:v>
                </c:pt>
              </c:numCache>
            </c:numRef>
          </c:val>
          <c:extLst>
            <c:ext xmlns:c16="http://schemas.microsoft.com/office/drawing/2014/chart" uri="{C3380CC4-5D6E-409C-BE32-E72D297353CC}">
              <c16:uniqueId val="{00000000-60BD-402F-A1E9-2011792FF35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60BD-402F-A1E9-2011792FF35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45.28</c:v>
                </c:pt>
                <c:pt idx="1">
                  <c:v>43.76</c:v>
                </c:pt>
                <c:pt idx="2">
                  <c:v>41.83</c:v>
                </c:pt>
                <c:pt idx="3">
                  <c:v>41.25</c:v>
                </c:pt>
                <c:pt idx="4">
                  <c:v>39.14</c:v>
                </c:pt>
              </c:numCache>
            </c:numRef>
          </c:val>
          <c:extLst>
            <c:ext xmlns:c16="http://schemas.microsoft.com/office/drawing/2014/chart" uri="{C3380CC4-5D6E-409C-BE32-E72D297353CC}">
              <c16:uniqueId val="{00000000-8A4E-445A-A72D-EF6C53CF447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8A4E-445A-A72D-EF6C53CF447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451.97</c:v>
                </c:pt>
                <c:pt idx="1">
                  <c:v>527.38</c:v>
                </c:pt>
                <c:pt idx="2">
                  <c:v>551.27</c:v>
                </c:pt>
                <c:pt idx="3">
                  <c:v>559.73</c:v>
                </c:pt>
                <c:pt idx="4">
                  <c:v>588.91999999999996</c:v>
                </c:pt>
              </c:numCache>
            </c:numRef>
          </c:val>
          <c:extLst>
            <c:ext xmlns:c16="http://schemas.microsoft.com/office/drawing/2014/chart" uri="{C3380CC4-5D6E-409C-BE32-E72D297353CC}">
              <c16:uniqueId val="{00000000-4CD5-4E4D-BE36-E5A2934AD32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4CD5-4E4D-BE36-E5A2934AD32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H86" sqref="BH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知夫村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644</v>
      </c>
      <c r="AM8" s="67"/>
      <c r="AN8" s="67"/>
      <c r="AO8" s="67"/>
      <c r="AP8" s="67"/>
      <c r="AQ8" s="67"/>
      <c r="AR8" s="67"/>
      <c r="AS8" s="67"/>
      <c r="AT8" s="66">
        <f>データ!$S$6</f>
        <v>13.7</v>
      </c>
      <c r="AU8" s="66"/>
      <c r="AV8" s="66"/>
      <c r="AW8" s="66"/>
      <c r="AX8" s="66"/>
      <c r="AY8" s="66"/>
      <c r="AZ8" s="66"/>
      <c r="BA8" s="66"/>
      <c r="BB8" s="66">
        <f>データ!$T$6</f>
        <v>47.01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4300</v>
      </c>
      <c r="X10" s="67"/>
      <c r="Y10" s="67"/>
      <c r="Z10" s="67"/>
      <c r="AA10" s="67"/>
      <c r="AB10" s="67"/>
      <c r="AC10" s="67"/>
      <c r="AD10" s="2"/>
      <c r="AE10" s="2"/>
      <c r="AF10" s="2"/>
      <c r="AG10" s="2"/>
      <c r="AH10" s="2"/>
      <c r="AI10" s="2"/>
      <c r="AJ10" s="2"/>
      <c r="AK10" s="2"/>
      <c r="AL10" s="67">
        <f>データ!$U$6</f>
        <v>628</v>
      </c>
      <c r="AM10" s="67"/>
      <c r="AN10" s="67"/>
      <c r="AO10" s="67"/>
      <c r="AP10" s="67"/>
      <c r="AQ10" s="67"/>
      <c r="AR10" s="67"/>
      <c r="AS10" s="67"/>
      <c r="AT10" s="66">
        <f>データ!$V$6</f>
        <v>13.7</v>
      </c>
      <c r="AU10" s="66"/>
      <c r="AV10" s="66"/>
      <c r="AW10" s="66"/>
      <c r="AX10" s="66"/>
      <c r="AY10" s="66"/>
      <c r="AZ10" s="66"/>
      <c r="BA10" s="66"/>
      <c r="BB10" s="66">
        <f>データ!$W$6</f>
        <v>45.84</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113</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YoqtrxJR1CGkUgLPJeERDPCb8DKQMceYKYDyqZzvUK0u723Fyfm7iD0XWTqoqJCCLIZkIn4ptGGXSfsVoFWOww==" saltValue="LTRGLUEx35c3D+eRqFBiO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325279</v>
      </c>
      <c r="D6" s="34">
        <f t="shared" si="3"/>
        <v>47</v>
      </c>
      <c r="E6" s="34">
        <f t="shared" si="3"/>
        <v>1</v>
      </c>
      <c r="F6" s="34">
        <f t="shared" si="3"/>
        <v>0</v>
      </c>
      <c r="G6" s="34">
        <f t="shared" si="3"/>
        <v>0</v>
      </c>
      <c r="H6" s="34" t="str">
        <f t="shared" si="3"/>
        <v>島根県　知夫村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4300</v>
      </c>
      <c r="R6" s="35">
        <f t="shared" si="3"/>
        <v>644</v>
      </c>
      <c r="S6" s="35">
        <f t="shared" si="3"/>
        <v>13.7</v>
      </c>
      <c r="T6" s="35">
        <f t="shared" si="3"/>
        <v>47.01</v>
      </c>
      <c r="U6" s="35">
        <f t="shared" si="3"/>
        <v>628</v>
      </c>
      <c r="V6" s="35">
        <f t="shared" si="3"/>
        <v>13.7</v>
      </c>
      <c r="W6" s="35">
        <f t="shared" si="3"/>
        <v>45.84</v>
      </c>
      <c r="X6" s="36">
        <f>IF(X7="",NA(),X7)</f>
        <v>46.64</v>
      </c>
      <c r="Y6" s="36">
        <f t="shared" ref="Y6:AG6" si="4">IF(Y7="",NA(),Y7)</f>
        <v>48.24</v>
      </c>
      <c r="Z6" s="36">
        <f t="shared" si="4"/>
        <v>49.14</v>
      </c>
      <c r="AA6" s="36">
        <f t="shared" si="4"/>
        <v>47.32</v>
      </c>
      <c r="AB6" s="36">
        <f t="shared" si="4"/>
        <v>47.76</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1827.12</v>
      </c>
      <c r="BF6" s="36">
        <f t="shared" ref="BF6:BN6" si="7">IF(BF7="",NA(),BF7)</f>
        <v>1864.28</v>
      </c>
      <c r="BG6" s="36">
        <f t="shared" si="7"/>
        <v>2116.92</v>
      </c>
      <c r="BH6" s="36">
        <f t="shared" si="7"/>
        <v>3001.63</v>
      </c>
      <c r="BI6" s="36">
        <f t="shared" si="7"/>
        <v>2941.91</v>
      </c>
      <c r="BJ6" s="36">
        <f t="shared" si="7"/>
        <v>1510.14</v>
      </c>
      <c r="BK6" s="36">
        <f t="shared" si="7"/>
        <v>1595.62</v>
      </c>
      <c r="BL6" s="36">
        <f t="shared" si="7"/>
        <v>1302.33</v>
      </c>
      <c r="BM6" s="36">
        <f t="shared" si="7"/>
        <v>1274.21</v>
      </c>
      <c r="BN6" s="36">
        <f t="shared" si="7"/>
        <v>1183.92</v>
      </c>
      <c r="BO6" s="35" t="str">
        <f>IF(BO7="","",IF(BO7="-","【-】","【"&amp;SUBSTITUTE(TEXT(BO7,"#,##0.00"),"-","△")&amp;"】"))</f>
        <v>【1,084.05】</v>
      </c>
      <c r="BP6" s="36">
        <f>IF(BP7="",NA(),BP7)</f>
        <v>45.28</v>
      </c>
      <c r="BQ6" s="36">
        <f t="shared" ref="BQ6:BY6" si="8">IF(BQ7="",NA(),BQ7)</f>
        <v>43.76</v>
      </c>
      <c r="BR6" s="36">
        <f t="shared" si="8"/>
        <v>41.83</v>
      </c>
      <c r="BS6" s="36">
        <f t="shared" si="8"/>
        <v>41.25</v>
      </c>
      <c r="BT6" s="36">
        <f t="shared" si="8"/>
        <v>39.14</v>
      </c>
      <c r="BU6" s="36">
        <f t="shared" si="8"/>
        <v>22.67</v>
      </c>
      <c r="BV6" s="36">
        <f t="shared" si="8"/>
        <v>37.92</v>
      </c>
      <c r="BW6" s="36">
        <f t="shared" si="8"/>
        <v>40.89</v>
      </c>
      <c r="BX6" s="36">
        <f t="shared" si="8"/>
        <v>41.25</v>
      </c>
      <c r="BY6" s="36">
        <f t="shared" si="8"/>
        <v>42.5</v>
      </c>
      <c r="BZ6" s="35" t="str">
        <f>IF(BZ7="","",IF(BZ7="-","【-】","【"&amp;SUBSTITUTE(TEXT(BZ7,"#,##0.00"),"-","△")&amp;"】"))</f>
        <v>【53.46】</v>
      </c>
      <c r="CA6" s="36">
        <f>IF(CA7="",NA(),CA7)</f>
        <v>451.97</v>
      </c>
      <c r="CB6" s="36">
        <f t="shared" ref="CB6:CJ6" si="9">IF(CB7="",NA(),CB7)</f>
        <v>527.38</v>
      </c>
      <c r="CC6" s="36">
        <f t="shared" si="9"/>
        <v>551.27</v>
      </c>
      <c r="CD6" s="36">
        <f t="shared" si="9"/>
        <v>559.73</v>
      </c>
      <c r="CE6" s="36">
        <f t="shared" si="9"/>
        <v>588.91999999999996</v>
      </c>
      <c r="CF6" s="36">
        <f t="shared" si="9"/>
        <v>789.62</v>
      </c>
      <c r="CG6" s="36">
        <f t="shared" si="9"/>
        <v>423.18</v>
      </c>
      <c r="CH6" s="36">
        <f t="shared" si="9"/>
        <v>383.2</v>
      </c>
      <c r="CI6" s="36">
        <f t="shared" si="9"/>
        <v>383.25</v>
      </c>
      <c r="CJ6" s="36">
        <f t="shared" si="9"/>
        <v>377.72</v>
      </c>
      <c r="CK6" s="35" t="str">
        <f>IF(CK7="","",IF(CK7="-","【-】","【"&amp;SUBSTITUTE(TEXT(CK7,"#,##0.00"),"-","△")&amp;"】"))</f>
        <v>【300.47】</v>
      </c>
      <c r="CL6" s="36">
        <f>IF(CL7="",NA(),CL7)</f>
        <v>44.01</v>
      </c>
      <c r="CM6" s="36">
        <f t="shared" ref="CM6:CU6" si="10">IF(CM7="",NA(),CM7)</f>
        <v>38.840000000000003</v>
      </c>
      <c r="CN6" s="36">
        <f t="shared" si="10"/>
        <v>43.96</v>
      </c>
      <c r="CO6" s="36">
        <f t="shared" si="10"/>
        <v>40.33</v>
      </c>
      <c r="CP6" s="36">
        <f t="shared" si="10"/>
        <v>44.67</v>
      </c>
      <c r="CQ6" s="36">
        <f t="shared" si="10"/>
        <v>48.7</v>
      </c>
      <c r="CR6" s="36">
        <f t="shared" si="10"/>
        <v>46.9</v>
      </c>
      <c r="CS6" s="36">
        <f t="shared" si="10"/>
        <v>47.95</v>
      </c>
      <c r="CT6" s="36">
        <f t="shared" si="10"/>
        <v>48.26</v>
      </c>
      <c r="CU6" s="36">
        <f t="shared" si="10"/>
        <v>48.01</v>
      </c>
      <c r="CV6" s="35" t="str">
        <f>IF(CV7="","",IF(CV7="-","【-】","【"&amp;SUBSTITUTE(TEXT(CV7,"#,##0.00"),"-","△")&amp;"】"))</f>
        <v>【54.90】</v>
      </c>
      <c r="CW6" s="36">
        <f>IF(CW7="",NA(),CW7)</f>
        <v>75.180000000000007</v>
      </c>
      <c r="CX6" s="36">
        <f t="shared" ref="CX6:DF6" si="11">IF(CX7="",NA(),CX7)</f>
        <v>79.92</v>
      </c>
      <c r="CY6" s="36">
        <f t="shared" si="11"/>
        <v>71.42</v>
      </c>
      <c r="CZ6" s="36">
        <f t="shared" si="11"/>
        <v>78.599999999999994</v>
      </c>
      <c r="DA6" s="36">
        <f t="shared" si="11"/>
        <v>71.27</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325279</v>
      </c>
      <c r="D7" s="38">
        <v>47</v>
      </c>
      <c r="E7" s="38">
        <v>1</v>
      </c>
      <c r="F7" s="38">
        <v>0</v>
      </c>
      <c r="G7" s="38">
        <v>0</v>
      </c>
      <c r="H7" s="38" t="s">
        <v>95</v>
      </c>
      <c r="I7" s="38" t="s">
        <v>96</v>
      </c>
      <c r="J7" s="38" t="s">
        <v>97</v>
      </c>
      <c r="K7" s="38" t="s">
        <v>98</v>
      </c>
      <c r="L7" s="38" t="s">
        <v>99</v>
      </c>
      <c r="M7" s="38" t="s">
        <v>100</v>
      </c>
      <c r="N7" s="39" t="s">
        <v>101</v>
      </c>
      <c r="O7" s="39" t="s">
        <v>102</v>
      </c>
      <c r="P7" s="39">
        <v>100</v>
      </c>
      <c r="Q7" s="39">
        <v>4300</v>
      </c>
      <c r="R7" s="39">
        <v>644</v>
      </c>
      <c r="S7" s="39">
        <v>13.7</v>
      </c>
      <c r="T7" s="39">
        <v>47.01</v>
      </c>
      <c r="U7" s="39">
        <v>628</v>
      </c>
      <c r="V7" s="39">
        <v>13.7</v>
      </c>
      <c r="W7" s="39">
        <v>45.84</v>
      </c>
      <c r="X7" s="39">
        <v>46.64</v>
      </c>
      <c r="Y7" s="39">
        <v>48.24</v>
      </c>
      <c r="Z7" s="39">
        <v>49.14</v>
      </c>
      <c r="AA7" s="39">
        <v>47.32</v>
      </c>
      <c r="AB7" s="39">
        <v>47.76</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1827.12</v>
      </c>
      <c r="BF7" s="39">
        <v>1864.28</v>
      </c>
      <c r="BG7" s="39">
        <v>2116.92</v>
      </c>
      <c r="BH7" s="39">
        <v>3001.63</v>
      </c>
      <c r="BI7" s="39">
        <v>2941.91</v>
      </c>
      <c r="BJ7" s="39">
        <v>1510.14</v>
      </c>
      <c r="BK7" s="39">
        <v>1595.62</v>
      </c>
      <c r="BL7" s="39">
        <v>1302.33</v>
      </c>
      <c r="BM7" s="39">
        <v>1274.21</v>
      </c>
      <c r="BN7" s="39">
        <v>1183.92</v>
      </c>
      <c r="BO7" s="39">
        <v>1084.05</v>
      </c>
      <c r="BP7" s="39">
        <v>45.28</v>
      </c>
      <c r="BQ7" s="39">
        <v>43.76</v>
      </c>
      <c r="BR7" s="39">
        <v>41.83</v>
      </c>
      <c r="BS7" s="39">
        <v>41.25</v>
      </c>
      <c r="BT7" s="39">
        <v>39.14</v>
      </c>
      <c r="BU7" s="39">
        <v>22.67</v>
      </c>
      <c r="BV7" s="39">
        <v>37.92</v>
      </c>
      <c r="BW7" s="39">
        <v>40.89</v>
      </c>
      <c r="BX7" s="39">
        <v>41.25</v>
      </c>
      <c r="BY7" s="39">
        <v>42.5</v>
      </c>
      <c r="BZ7" s="39">
        <v>53.46</v>
      </c>
      <c r="CA7" s="39">
        <v>451.97</v>
      </c>
      <c r="CB7" s="39">
        <v>527.38</v>
      </c>
      <c r="CC7" s="39">
        <v>551.27</v>
      </c>
      <c r="CD7" s="39">
        <v>559.73</v>
      </c>
      <c r="CE7" s="39">
        <v>588.91999999999996</v>
      </c>
      <c r="CF7" s="39">
        <v>789.62</v>
      </c>
      <c r="CG7" s="39">
        <v>423.18</v>
      </c>
      <c r="CH7" s="39">
        <v>383.2</v>
      </c>
      <c r="CI7" s="39">
        <v>383.25</v>
      </c>
      <c r="CJ7" s="39">
        <v>377.72</v>
      </c>
      <c r="CK7" s="39">
        <v>300.47000000000003</v>
      </c>
      <c r="CL7" s="39">
        <v>44.01</v>
      </c>
      <c r="CM7" s="39">
        <v>38.840000000000003</v>
      </c>
      <c r="CN7" s="39">
        <v>43.96</v>
      </c>
      <c r="CO7" s="39">
        <v>40.33</v>
      </c>
      <c r="CP7" s="39">
        <v>44.67</v>
      </c>
      <c r="CQ7" s="39">
        <v>48.7</v>
      </c>
      <c r="CR7" s="39">
        <v>46.9</v>
      </c>
      <c r="CS7" s="39">
        <v>47.95</v>
      </c>
      <c r="CT7" s="39">
        <v>48.26</v>
      </c>
      <c r="CU7" s="39">
        <v>48.01</v>
      </c>
      <c r="CV7" s="39">
        <v>54.9</v>
      </c>
      <c r="CW7" s="39">
        <v>75.180000000000007</v>
      </c>
      <c r="CX7" s="39">
        <v>79.92</v>
      </c>
      <c r="CY7" s="39">
        <v>71.42</v>
      </c>
      <c r="CZ7" s="39">
        <v>78.599999999999994</v>
      </c>
      <c r="DA7" s="39">
        <v>71.27</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崎 慎吾</cp:lastModifiedBy>
  <dcterms:created xsi:type="dcterms:W3CDTF">2020-12-04T02:21:42Z</dcterms:created>
  <dcterms:modified xsi:type="dcterms:W3CDTF">2021-01-20T02:06:22Z</dcterms:modified>
  <cp:category/>
</cp:coreProperties>
</file>