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地域振興部\市町村課\03財政グループ\財政グループ共通\財政一般\公営企業一般\経営戦略\R2\210112 経営比較分析表\7県ＨＰ公開\簡易水道\"/>
    </mc:Choice>
  </mc:AlternateContent>
  <workbookProtection workbookAlgorithmName="SHA-512" workbookHashValue="rGcyCLZj6HdfS4wygogY2x7PfkQHslelgHenRcyhrnvuKLE0ZnuUSWffcrvMhgyFcKG8WqtFKnIqonXBEFMoTA==" workbookSaltValue="iumq5CQKgpAhOpXHCXy8dw==" workbookSpinCount="100000" lockStructure="1"/>
  <bookViews>
    <workbookView xWindow="-120" yWindow="-120" windowWidth="29040" windowHeight="15840"/>
  </bookViews>
  <sheets>
    <sheet name="法非適用_水道事業" sheetId="4" r:id="rId1"/>
    <sheet name="データ" sheetId="5" state="hidden" r:id="rId2"/>
  </sheets>
  <calcPr calcId="191029" iterate="1" iterateCount="100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S6" i="5"/>
  <c r="R6" i="5"/>
  <c r="Q6" i="5"/>
  <c r="W10" i="4" s="1"/>
  <c r="P6" i="5"/>
  <c r="P10" i="4" s="1"/>
  <c r="O6" i="5"/>
  <c r="I10" i="4" s="1"/>
  <c r="N6" i="5"/>
  <c r="M6" i="5"/>
  <c r="L6" i="5"/>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J85" i="4"/>
  <c r="I85" i="4"/>
  <c r="BB10" i="4"/>
  <c r="B10" i="4"/>
  <c r="BB8" i="4"/>
  <c r="AT8" i="4"/>
  <c r="AL8" i="4"/>
  <c r="AD8" i="4"/>
  <c r="W8" i="4"/>
  <c r="P8" i="4"/>
  <c r="I8" i="4"/>
</calcChain>
</file>

<file path=xl/sharedStrings.xml><?xml version="1.0" encoding="utf-8"?>
<sst xmlns="http://schemas.openxmlformats.org/spreadsheetml/2006/main" count="233" uniqueCount="118">
  <si>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</si>
  <si>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</si>
  <si>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</si>
  <si>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</si>
  <si>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</si>
  <si>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</si>
  <si>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</si>
  <si>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</si>
  <si>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</si>
  <si>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</si>
  <si>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</si>
  <si>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</si>
  <si>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</si>
  <si>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</si>
  <si>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</si>
  <si>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</si>
  <si>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</si>
  <si>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</si>
  <si>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</si>
  <si>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</si>
  <si>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</si>
  <si>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</si>
  <si>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</si>
  <si>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</si>
  <si>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</si>
  <si>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</si>
  <si>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</si>
  <si>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</si>
  <si>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</si>
  <si>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</si>
  <si>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</si>
  <si>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</si>
  <si>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</si>
  <si>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</si>
  <si>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</si>
  <si>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</si>
  <si>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</si>
  <si>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</si>
  <si>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</si>
  <si>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</si>
  <si>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</si>
  <si>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</si>
  <si>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</si>
  <si>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</si>
  <si>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</si>
  <si>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</si>
  <si>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</si>
  <si>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</si>
  <si>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</si>
  <si>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</si>
  <si>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</si>
  <si>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</si>
  <si>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</si>
  <si>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</si>
  <si>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</si>
  <si>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</si>
  <si>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</si>
  <si>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</si>
  <si>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</si>
  <si>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</si>
  <si>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</si>
  <si>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</si>
  <si>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</si>
  <si>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</si>
  <si>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</si>
  <si>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</si>
  <si>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</si>
  <si>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</si>
  <si>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</si>
  <si>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</si>
  <si>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</si>
  <si>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</si>
  <si>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</si>
  <si>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</si>
  <si>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</si>
  <si>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</si>
  <si>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</si>
  <si>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</si>
  <si>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</si>
  <si>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</si>
  <si>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</si>
  <si>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</si>
  <si>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</si>
  <si>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</si>
  <si>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</si>
  <si>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</si>
  <si>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</si>
  <si>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</si>
  <si>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</si>
  <si>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</si>
  <si>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</si>
  <si>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</si>
  <si>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</si>
  <si>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</si>
  <si>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</si>
  <si>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</si>
  <si>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</si>
  <si>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海士町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</si>
  <si>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</si>
  <si>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</si>
  <si>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</si>
  <si>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</si>
  <si>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</si>
  <si>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</si>
  <si>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</si>
  <si>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</si>
  <si>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</si>
  <si>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</si>
  <si>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</si>
  <si>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</si>
  <si>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</si>
  <si>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</si>
  <si>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</si>
  <si>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</si>
  <si>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</si>
  <si>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町の管路については、昭和６２年に整備されたものが一番古く、給水開始から約３０年経過していますが、有収率は今後も９０%近くを推移すると予想されることから、しばらく管路の更新予定はありません。　　　　　　　　　　　　　　　　　　　　　　　　　。電気機械設備については、１０年以上経過している設備があるため、平成３０年度より計画的な更新を随時実施しています。　　</t>
    <rPh sb="168" eb="170">
      <t>ズイジ</t>
    </rPh>
    <phoneticPr fontId="4"/>
  </si>
  <si>
    <t>　水道事業は、町民の日常生活に欠かせない水道を常に安定した量を確保しながら供給することが求められます。また町民の健康を守り、生活環境を維持するため、適切な水質管理及び清浄な水の供給を実施していくことに加えて、こうしたサービスを有事の際にも維持していくことが重要です。
　そのために「経営戦略」を着実に実行し、適切なローリングを実施することで、経費の削減及び適正な収入の確保、また施設の適正化を進めるなど、引き続き経営努力を行っていきます。</t>
    <phoneticPr fontId="4"/>
  </si>
  <si>
    <t xml:space="preserve"> 本町は、島根半島の沖合約６０kmに浮かぶ離島であり、人口密度も高くないことから、水道事業を経営するには厳しい環境にあります。
［①経常収支比率］は、７０～８０%台であり引き続き一般会計繰入金からの補填が必要な状態にあるため、経営改善に向けた取組を進めていく必要があります。
［④企業債残高対給水収益比率］は、横ばい状態でありますが、類似団体と比較すると高い傾向にあります。今後は人口減少や施設の老朽化などが進行するため、企業債も増加する予想であり、更なる経営努力が必要となります。
［⑤料金回収率」は、横ばい状態でありますが、類似団体と比較すると低めの傾向にあります。これは、管理に必要な費用を一般会計から補填しているからであり、今後は給水収益を高めていけるよう適切な料金収入の確保に向けた努力が必要となります。
［⑥給水原価］は、類似団体と比較すると高くなっています。これは、給水区域が離島であり、人口密度が低く、給水人口に対して管路を含めた水道施設規模が大きくなっているためであると考えられます。
［⑦施設利用率］、［⑧有収率］に関しては、類似団体の平均値を上回っていますが、更なる改善に向けて効率的な取組を進めていきます。
　　　　　　　　　　　　　　　　　　　　　　　　　　　　　　　　本町は、令和８年度までの経営見通しや投資計画に基づく「経営戦略」を策定済であり、この戦略を適切にローリングしていくことで健全な経営に計画的に取り組んでいきます。</t>
    <rPh sb="114" eb="116">
      <t>ケイエイ</t>
    </rPh>
    <rPh sb="116" eb="118">
      <t>カイゼン</t>
    </rPh>
    <rPh sb="119" eb="120">
      <t>ム</t>
    </rPh>
    <rPh sb="122" eb="124">
      <t>トリクミ</t>
    </rPh>
    <rPh sb="125" eb="126">
      <t>スス</t>
    </rPh>
    <rPh sb="130" eb="132">
      <t>ヒツヨウ</t>
    </rPh>
    <rPh sb="157" eb="158">
      <t>ヨコ</t>
    </rPh>
    <rPh sb="160" eb="162">
      <t>ジョウタイ</t>
    </rPh>
    <rPh sb="169" eb="171">
      <t>ルイジ</t>
    </rPh>
    <rPh sb="171" eb="173">
      <t>ダンタイ</t>
    </rPh>
    <rPh sb="174" eb="176">
      <t>ヒカク</t>
    </rPh>
    <rPh sb="179" eb="180">
      <t>タカ</t>
    </rPh>
    <rPh sb="181" eb="183">
      <t>ケイコウ</t>
    </rPh>
    <rPh sb="213" eb="215">
      <t>キギョウ</t>
    </rPh>
    <rPh sb="215" eb="216">
      <t>サイ</t>
    </rPh>
    <rPh sb="217" eb="219">
      <t>ゾウカ</t>
    </rPh>
    <rPh sb="221" eb="223">
      <t>ヨソウ</t>
    </rPh>
    <rPh sb="247" eb="249">
      <t>リョウキン</t>
    </rPh>
    <rPh sb="249" eb="251">
      <t>カイシュウ</t>
    </rPh>
    <rPh sb="251" eb="252">
      <t>リツ</t>
    </rPh>
    <rPh sb="255" eb="256">
      <t>ヨコ</t>
    </rPh>
    <rPh sb="258" eb="260">
      <t>ジョウタイ</t>
    </rPh>
    <rPh sb="267" eb="269">
      <t>ルイジ</t>
    </rPh>
    <rPh sb="269" eb="271">
      <t>ダンタイ</t>
    </rPh>
    <rPh sb="272" eb="274">
      <t>ヒカク</t>
    </rPh>
    <rPh sb="277" eb="278">
      <t>ヒク</t>
    </rPh>
    <rPh sb="280" eb="282">
      <t>ケイコウ</t>
    </rPh>
    <rPh sb="292" eb="294">
      <t>カンリ</t>
    </rPh>
    <rPh sb="295" eb="297">
      <t>ヒツヨウ</t>
    </rPh>
    <rPh sb="298" eb="300">
      <t>ヒヨウ</t>
    </rPh>
    <rPh sb="301" eb="303">
      <t>イッパン</t>
    </rPh>
    <rPh sb="303" eb="305">
      <t>カイケイ</t>
    </rPh>
    <rPh sb="307" eb="309">
      <t>ホテン</t>
    </rPh>
    <rPh sb="319" eb="321">
      <t>コンゴ</t>
    </rPh>
    <rPh sb="322" eb="324">
      <t>キュウスイ</t>
    </rPh>
    <rPh sb="324" eb="326">
      <t>シュウエキ</t>
    </rPh>
    <rPh sb="327" eb="328">
      <t>タカ</t>
    </rPh>
    <rPh sb="335" eb="337">
      <t>テキセツ</t>
    </rPh>
    <rPh sb="338" eb="340">
      <t>リョウキン</t>
    </rPh>
    <rPh sb="340" eb="342">
      <t>シュウニュウ</t>
    </rPh>
    <rPh sb="343" eb="345">
      <t>カクホ</t>
    </rPh>
    <rPh sb="346" eb="347">
      <t>ム</t>
    </rPh>
    <rPh sb="349" eb="351">
      <t>ドリョク</t>
    </rPh>
    <rPh sb="352" eb="354">
      <t>ヒツヨウ</t>
    </rPh>
    <rPh sb="364" eb="366">
      <t>キュウスイ</t>
    </rPh>
    <rPh sb="366" eb="368">
      <t>ゲンカ</t>
    </rPh>
    <rPh sb="371" eb="373">
      <t>ルイジ</t>
    </rPh>
    <rPh sb="373" eb="375">
      <t>ダンタイ</t>
    </rPh>
    <rPh sb="376" eb="378">
      <t>ヒカク</t>
    </rPh>
    <rPh sb="381" eb="382">
      <t>タカ</t>
    </rPh>
    <rPh sb="394" eb="396">
      <t>キュウスイ</t>
    </rPh>
    <rPh sb="396" eb="398">
      <t>クイキ</t>
    </rPh>
    <rPh sb="399" eb="401">
      <t>リトウ</t>
    </rPh>
    <rPh sb="405" eb="407">
      <t>ジンコウ</t>
    </rPh>
    <rPh sb="407" eb="409">
      <t>ミツド</t>
    </rPh>
    <rPh sb="410" eb="411">
      <t>ヒク</t>
    </rPh>
    <rPh sb="413" eb="415">
      <t>キュウスイ</t>
    </rPh>
    <rPh sb="415" eb="417">
      <t>ジンコウ</t>
    </rPh>
    <rPh sb="418" eb="419">
      <t>タイ</t>
    </rPh>
    <rPh sb="421" eb="423">
      <t>カンロ</t>
    </rPh>
    <rPh sb="424" eb="425">
      <t>フク</t>
    </rPh>
    <rPh sb="427" eb="429">
      <t>スイドウ</t>
    </rPh>
    <rPh sb="429" eb="431">
      <t>シセツ</t>
    </rPh>
    <rPh sb="431" eb="433">
      <t>キボ</t>
    </rPh>
    <rPh sb="434" eb="435">
      <t>オオ</t>
    </rPh>
    <rPh sb="448" eb="449">
      <t>カンガ</t>
    </rPh>
    <rPh sb="582" eb="584">
      <t>ホンチョウ</t>
    </rPh>
    <rPh sb="586" eb="588">
      <t>レイワ</t>
    </rPh>
    <rPh sb="627" eb="629">
      <t>テキセツ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</si>
</sst>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DBF-42E4-B9FB-8D4E2102C398}"/>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0.53</c:v>
                </c:pt>
                <c:pt idx="2">
                  <c:v>0.72</c:v>
                </c:pt>
                <c:pt idx="3">
                  <c:v>0.53</c:v>
                </c:pt>
                <c:pt idx="4">
                  <c:v>0.71</c:v>
                </c:pt>
              </c:numCache>
            </c:numRef>
          </c:val>
          <c:smooth val="0"/>
          <c:extLst>
            <c:ext xmlns:c16="http://schemas.microsoft.com/office/drawing/2014/chart" uri="{C3380CC4-5D6E-409C-BE32-E72D297353CC}">
              <c16:uniqueId val="{00000001-ADBF-42E4-B9FB-8D4E2102C398}"/>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61.33</c:v>
                </c:pt>
                <c:pt idx="1">
                  <c:v>58.68</c:v>
                </c:pt>
                <c:pt idx="2">
                  <c:v>63.03</c:v>
                </c:pt>
                <c:pt idx="3">
                  <c:v>61.02</c:v>
                </c:pt>
                <c:pt idx="4">
                  <c:v>59.12</c:v>
                </c:pt>
              </c:numCache>
            </c:numRef>
          </c:val>
          <c:extLst>
            <c:ext xmlns:c16="http://schemas.microsoft.com/office/drawing/2014/chart" uri="{C3380CC4-5D6E-409C-BE32-E72D297353CC}">
              <c16:uniqueId val="{00000000-88F0-4205-87AD-66BB5DF0AD5D}"/>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55.9</c:v>
                </c:pt>
                <c:pt idx="2">
                  <c:v>57.3</c:v>
                </c:pt>
                <c:pt idx="3">
                  <c:v>56.76</c:v>
                </c:pt>
                <c:pt idx="4">
                  <c:v>56.04</c:v>
                </c:pt>
              </c:numCache>
            </c:numRef>
          </c:val>
          <c:smooth val="0"/>
          <c:extLst>
            <c:ext xmlns:c16="http://schemas.microsoft.com/office/drawing/2014/chart" uri="{C3380CC4-5D6E-409C-BE32-E72D297353CC}">
              <c16:uniqueId val="{00000001-88F0-4205-87AD-66BB5DF0AD5D}"/>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92.77</c:v>
                </c:pt>
                <c:pt idx="1">
                  <c:v>93.81</c:v>
                </c:pt>
                <c:pt idx="2">
                  <c:v>88.64</c:v>
                </c:pt>
                <c:pt idx="3">
                  <c:v>93.56</c:v>
                </c:pt>
                <c:pt idx="4">
                  <c:v>96.31</c:v>
                </c:pt>
              </c:numCache>
            </c:numRef>
          </c:val>
          <c:extLst>
            <c:ext xmlns:c16="http://schemas.microsoft.com/office/drawing/2014/chart" uri="{C3380CC4-5D6E-409C-BE32-E72D297353CC}">
              <c16:uniqueId val="{00000000-249B-4415-B46C-EEE15158BD4E}"/>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73.69</c:v>
                </c:pt>
                <c:pt idx="1">
                  <c:v>73.28</c:v>
                </c:pt>
                <c:pt idx="2">
                  <c:v>72.42</c:v>
                </c:pt>
                <c:pt idx="3">
                  <c:v>73.069999999999993</c:v>
                </c:pt>
                <c:pt idx="4">
                  <c:v>72.78</c:v>
                </c:pt>
              </c:numCache>
            </c:numRef>
          </c:val>
          <c:smooth val="0"/>
          <c:extLst>
            <c:ext xmlns:c16="http://schemas.microsoft.com/office/drawing/2014/chart" uri="{C3380CC4-5D6E-409C-BE32-E72D297353CC}">
              <c16:uniqueId val="{00000001-249B-4415-B46C-EEE15158BD4E}"/>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72.239999999999995</c:v>
                </c:pt>
                <c:pt idx="1">
                  <c:v>73.03</c:v>
                </c:pt>
                <c:pt idx="2">
                  <c:v>71.11</c:v>
                </c:pt>
                <c:pt idx="3">
                  <c:v>70.91</c:v>
                </c:pt>
                <c:pt idx="4">
                  <c:v>89</c:v>
                </c:pt>
              </c:numCache>
            </c:numRef>
          </c:val>
          <c:extLst>
            <c:ext xmlns:c16="http://schemas.microsoft.com/office/drawing/2014/chart" uri="{C3380CC4-5D6E-409C-BE32-E72D297353CC}">
              <c16:uniqueId val="{00000000-FF1E-47A7-84DD-49006F8C4E3F}"/>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76.27</c:v>
                </c:pt>
                <c:pt idx="1">
                  <c:v>77.56</c:v>
                </c:pt>
                <c:pt idx="2">
                  <c:v>78.510000000000005</c:v>
                </c:pt>
                <c:pt idx="3">
                  <c:v>77.91</c:v>
                </c:pt>
                <c:pt idx="4">
                  <c:v>79.099999999999994</c:v>
                </c:pt>
              </c:numCache>
            </c:numRef>
          </c:val>
          <c:smooth val="0"/>
          <c:extLst>
            <c:ext xmlns:c16="http://schemas.microsoft.com/office/drawing/2014/chart" uri="{C3380CC4-5D6E-409C-BE32-E72D297353CC}">
              <c16:uniqueId val="{00000001-FF1E-47A7-84DD-49006F8C4E3F}"/>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7D3-40B9-9C9A-12707E231915}"/>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D3-40B9-9C9A-12707E231915}"/>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A8D-404C-A795-6E3757AD61A3}"/>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8D-404C-A795-6E3757AD61A3}"/>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DB5-4A34-9D71-64A4279B78E3}"/>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B5-4A34-9D71-64A4279B78E3}"/>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08B-4777-917A-6900FBCC592D}"/>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8B-4777-917A-6900FBCC592D}"/>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1610.38</c:v>
                </c:pt>
                <c:pt idx="1">
                  <c:v>1594.09</c:v>
                </c:pt>
                <c:pt idx="2">
                  <c:v>1483.24</c:v>
                </c:pt>
                <c:pt idx="3">
                  <c:v>1493.09</c:v>
                </c:pt>
                <c:pt idx="4">
                  <c:v>1581.29</c:v>
                </c:pt>
              </c:numCache>
            </c:numRef>
          </c:val>
          <c:extLst>
            <c:ext xmlns:c16="http://schemas.microsoft.com/office/drawing/2014/chart" uri="{C3380CC4-5D6E-409C-BE32-E72D297353CC}">
              <c16:uniqueId val="{00000000-46C3-40A9-BD49-400F8A5095DE}"/>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1134.67</c:v>
                </c:pt>
                <c:pt idx="1">
                  <c:v>1144.79</c:v>
                </c:pt>
                <c:pt idx="2">
                  <c:v>1061.58</c:v>
                </c:pt>
                <c:pt idx="3">
                  <c:v>1007.7</c:v>
                </c:pt>
                <c:pt idx="4">
                  <c:v>1018.52</c:v>
                </c:pt>
              </c:numCache>
            </c:numRef>
          </c:val>
          <c:smooth val="0"/>
          <c:extLst>
            <c:ext xmlns:c16="http://schemas.microsoft.com/office/drawing/2014/chart" uri="{C3380CC4-5D6E-409C-BE32-E72D297353CC}">
              <c16:uniqueId val="{00000001-46C3-40A9-BD49-400F8A5095DE}"/>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53.04</c:v>
                </c:pt>
                <c:pt idx="1">
                  <c:v>44.34</c:v>
                </c:pt>
                <c:pt idx="2">
                  <c:v>47.61</c:v>
                </c:pt>
                <c:pt idx="3">
                  <c:v>47.98</c:v>
                </c:pt>
                <c:pt idx="4">
                  <c:v>48.55</c:v>
                </c:pt>
              </c:numCache>
            </c:numRef>
          </c:val>
          <c:extLst>
            <c:ext xmlns:c16="http://schemas.microsoft.com/office/drawing/2014/chart" uri="{C3380CC4-5D6E-409C-BE32-E72D297353CC}">
              <c16:uniqueId val="{00000000-91DA-4F57-AD2A-81320419AE0F}"/>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40.6</c:v>
                </c:pt>
                <c:pt idx="1">
                  <c:v>56.04</c:v>
                </c:pt>
                <c:pt idx="2">
                  <c:v>58.52</c:v>
                </c:pt>
                <c:pt idx="3">
                  <c:v>59.22</c:v>
                </c:pt>
                <c:pt idx="4">
                  <c:v>58.79</c:v>
                </c:pt>
              </c:numCache>
            </c:numRef>
          </c:val>
          <c:smooth val="0"/>
          <c:extLst>
            <c:ext xmlns:c16="http://schemas.microsoft.com/office/drawing/2014/chart" uri="{C3380CC4-5D6E-409C-BE32-E72D297353CC}">
              <c16:uniqueId val="{00000001-91DA-4F57-AD2A-81320419AE0F}"/>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473.87</c:v>
                </c:pt>
                <c:pt idx="1">
                  <c:v>568.35</c:v>
                </c:pt>
                <c:pt idx="2">
                  <c:v>527.94000000000005</c:v>
                </c:pt>
                <c:pt idx="3">
                  <c:v>524.59</c:v>
                </c:pt>
                <c:pt idx="4">
                  <c:v>508</c:v>
                </c:pt>
              </c:numCache>
            </c:numRef>
          </c:val>
          <c:extLst>
            <c:ext xmlns:c16="http://schemas.microsoft.com/office/drawing/2014/chart" uri="{C3380CC4-5D6E-409C-BE32-E72D297353CC}">
              <c16:uniqueId val="{00000000-F001-4EED-8EAE-0F76FE176DB8}"/>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440.03</c:v>
                </c:pt>
                <c:pt idx="1">
                  <c:v>304.35000000000002</c:v>
                </c:pt>
                <c:pt idx="2">
                  <c:v>296.3</c:v>
                </c:pt>
                <c:pt idx="3">
                  <c:v>292.89999999999998</c:v>
                </c:pt>
                <c:pt idx="4">
                  <c:v>298.25</c:v>
                </c:pt>
              </c:numCache>
            </c:numRef>
          </c:val>
          <c:smooth val="0"/>
          <c:extLst>
            <c:ext xmlns:c16="http://schemas.microsoft.com/office/drawing/2014/chart" uri="{C3380CC4-5D6E-409C-BE32-E72D297353CC}">
              <c16:uniqueId val="{00000001-F001-4EED-8EAE-0F76FE176DB8}"/>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4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島根県　海士町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8"/>
      <c r="D7" s="78"/>
      <c r="E7" s="78"/>
      <c r="F7" s="78"/>
      <c r="G7" s="78"/>
      <c r="H7" s="78"/>
      <c r="I7" s="78" t="s">
        <v>2</v>
      </c>
      <c r="J7" s="78"/>
      <c r="K7" s="78"/>
      <c r="L7" s="78"/>
      <c r="M7" s="78"/>
      <c r="N7" s="78"/>
      <c r="O7" s="78"/>
      <c r="P7" s="78" t="s">
        <v>3</v>
      </c>
      <c r="Q7" s="78"/>
      <c r="R7" s="78"/>
      <c r="S7" s="78"/>
      <c r="T7" s="78"/>
      <c r="U7" s="78"/>
      <c r="V7" s="78"/>
      <c r="W7" s="78" t="s">
        <v>4</v>
      </c>
      <c r="X7" s="78"/>
      <c r="Y7" s="78"/>
      <c r="Z7" s="78"/>
      <c r="AA7" s="78"/>
      <c r="AB7" s="78"/>
      <c r="AC7" s="78"/>
      <c r="AD7" s="78" t="s">
        <v>5</v>
      </c>
      <c r="AE7" s="78"/>
      <c r="AF7" s="78"/>
      <c r="AG7" s="78"/>
      <c r="AH7" s="78"/>
      <c r="AI7" s="78"/>
      <c r="AJ7" s="78"/>
      <c r="AK7" s="2"/>
      <c r="AL7" s="78" t="s">
        <v>6</v>
      </c>
      <c r="AM7" s="78"/>
      <c r="AN7" s="78"/>
      <c r="AO7" s="78"/>
      <c r="AP7" s="78"/>
      <c r="AQ7" s="78"/>
      <c r="AR7" s="78"/>
      <c r="AS7" s="78"/>
      <c r="AT7" s="78" t="s">
        <v>7</v>
      </c>
      <c r="AU7" s="78"/>
      <c r="AV7" s="78"/>
      <c r="AW7" s="78"/>
      <c r="AX7" s="78"/>
      <c r="AY7" s="78"/>
      <c r="AZ7" s="78"/>
      <c r="BA7" s="78"/>
      <c r="BB7" s="78" t="s">
        <v>8</v>
      </c>
      <c r="BC7" s="78"/>
      <c r="BD7" s="78"/>
      <c r="BE7" s="78"/>
      <c r="BF7" s="78"/>
      <c r="BG7" s="78"/>
      <c r="BH7" s="78"/>
      <c r="BI7" s="78"/>
      <c r="BJ7" s="3"/>
      <c r="BK7" s="3"/>
      <c r="BL7" s="4" t="s">
        <v>9</v>
      </c>
      <c r="BM7" s="5"/>
      <c r="BN7" s="5"/>
      <c r="BO7" s="5"/>
      <c r="BP7" s="5"/>
      <c r="BQ7" s="5"/>
      <c r="BR7" s="5"/>
      <c r="BS7" s="5"/>
      <c r="BT7" s="5"/>
      <c r="BU7" s="5"/>
      <c r="BV7" s="5"/>
      <c r="BW7" s="5"/>
      <c r="BX7" s="5"/>
      <c r="BY7" s="6"/>
    </row>
    <row r="8" spans="1:78" ht="18.75" customHeight="1" x14ac:dyDescent="0.15">
      <c r="A8" s="2"/>
      <c r="B8" s="79" t="str">
        <f>データ!$I$6</f>
        <v>法非適用</v>
      </c>
      <c r="C8" s="79"/>
      <c r="D8" s="79"/>
      <c r="E8" s="79"/>
      <c r="F8" s="79"/>
      <c r="G8" s="79"/>
      <c r="H8" s="79"/>
      <c r="I8" s="79" t="str">
        <f>データ!$J$6</f>
        <v>水道事業</v>
      </c>
      <c r="J8" s="79"/>
      <c r="K8" s="79"/>
      <c r="L8" s="79"/>
      <c r="M8" s="79"/>
      <c r="N8" s="79"/>
      <c r="O8" s="79"/>
      <c r="P8" s="79" t="str">
        <f>データ!$K$6</f>
        <v>簡易水道事業</v>
      </c>
      <c r="Q8" s="79"/>
      <c r="R8" s="79"/>
      <c r="S8" s="79"/>
      <c r="T8" s="79"/>
      <c r="U8" s="79"/>
      <c r="V8" s="79"/>
      <c r="W8" s="79" t="str">
        <f>データ!$L$6</f>
        <v>D3</v>
      </c>
      <c r="X8" s="79"/>
      <c r="Y8" s="79"/>
      <c r="Z8" s="79"/>
      <c r="AA8" s="79"/>
      <c r="AB8" s="79"/>
      <c r="AC8" s="79"/>
      <c r="AD8" s="79" t="str">
        <f>データ!$M$6</f>
        <v>非設置</v>
      </c>
      <c r="AE8" s="79"/>
      <c r="AF8" s="79"/>
      <c r="AG8" s="79"/>
      <c r="AH8" s="79"/>
      <c r="AI8" s="79"/>
      <c r="AJ8" s="79"/>
      <c r="AK8" s="2"/>
      <c r="AL8" s="73">
        <f>データ!$R$6</f>
        <v>2239</v>
      </c>
      <c r="AM8" s="73"/>
      <c r="AN8" s="73"/>
      <c r="AO8" s="73"/>
      <c r="AP8" s="73"/>
      <c r="AQ8" s="73"/>
      <c r="AR8" s="73"/>
      <c r="AS8" s="73"/>
      <c r="AT8" s="72">
        <f>データ!$S$6</f>
        <v>33.44</v>
      </c>
      <c r="AU8" s="72"/>
      <c r="AV8" s="72"/>
      <c r="AW8" s="72"/>
      <c r="AX8" s="72"/>
      <c r="AY8" s="72"/>
      <c r="AZ8" s="72"/>
      <c r="BA8" s="72"/>
      <c r="BB8" s="72">
        <f>データ!$T$6</f>
        <v>66.959999999999994</v>
      </c>
      <c r="BC8" s="72"/>
      <c r="BD8" s="72"/>
      <c r="BE8" s="72"/>
      <c r="BF8" s="72"/>
      <c r="BG8" s="72"/>
      <c r="BH8" s="72"/>
      <c r="BI8" s="72"/>
      <c r="BJ8" s="3"/>
      <c r="BK8" s="3"/>
      <c r="BL8" s="76" t="s">
        <v>10</v>
      </c>
      <c r="BM8" s="77"/>
      <c r="BN8" s="7" t="s">
        <v>11</v>
      </c>
      <c r="BO8" s="8"/>
      <c r="BP8" s="8"/>
      <c r="BQ8" s="8"/>
      <c r="BR8" s="8"/>
      <c r="BS8" s="8"/>
      <c r="BT8" s="8"/>
      <c r="BU8" s="8"/>
      <c r="BV8" s="8"/>
      <c r="BW8" s="8"/>
      <c r="BX8" s="8"/>
      <c r="BY8" s="9"/>
    </row>
    <row r="9" spans="1:78" ht="18.75" customHeight="1" x14ac:dyDescent="0.15">
      <c r="A9" s="2"/>
      <c r="B9" s="78" t="s">
        <v>12</v>
      </c>
      <c r="C9" s="78"/>
      <c r="D9" s="78"/>
      <c r="E9" s="78"/>
      <c r="F9" s="78"/>
      <c r="G9" s="78"/>
      <c r="H9" s="78"/>
      <c r="I9" s="78" t="s">
        <v>13</v>
      </c>
      <c r="J9" s="78"/>
      <c r="K9" s="78"/>
      <c r="L9" s="78"/>
      <c r="M9" s="78"/>
      <c r="N9" s="78"/>
      <c r="O9" s="78"/>
      <c r="P9" s="78" t="s">
        <v>14</v>
      </c>
      <c r="Q9" s="78"/>
      <c r="R9" s="78"/>
      <c r="S9" s="78"/>
      <c r="T9" s="78"/>
      <c r="U9" s="78"/>
      <c r="V9" s="78"/>
      <c r="W9" s="78" t="s">
        <v>15</v>
      </c>
      <c r="X9" s="78"/>
      <c r="Y9" s="78"/>
      <c r="Z9" s="78"/>
      <c r="AA9" s="78"/>
      <c r="AB9" s="78"/>
      <c r="AC9" s="78"/>
      <c r="AD9" s="2"/>
      <c r="AE9" s="2"/>
      <c r="AF9" s="2"/>
      <c r="AG9" s="2"/>
      <c r="AH9" s="3"/>
      <c r="AI9" s="2"/>
      <c r="AJ9" s="2"/>
      <c r="AK9" s="2"/>
      <c r="AL9" s="78" t="s">
        <v>16</v>
      </c>
      <c r="AM9" s="78"/>
      <c r="AN9" s="78"/>
      <c r="AO9" s="78"/>
      <c r="AP9" s="78"/>
      <c r="AQ9" s="78"/>
      <c r="AR9" s="78"/>
      <c r="AS9" s="78"/>
      <c r="AT9" s="78" t="s">
        <v>17</v>
      </c>
      <c r="AU9" s="78"/>
      <c r="AV9" s="78"/>
      <c r="AW9" s="78"/>
      <c r="AX9" s="78"/>
      <c r="AY9" s="78"/>
      <c r="AZ9" s="78"/>
      <c r="BA9" s="78"/>
      <c r="BB9" s="78" t="s">
        <v>18</v>
      </c>
      <c r="BC9" s="78"/>
      <c r="BD9" s="78"/>
      <c r="BE9" s="78"/>
      <c r="BF9" s="78"/>
      <c r="BG9" s="78"/>
      <c r="BH9" s="78"/>
      <c r="BI9" s="78"/>
      <c r="BJ9" s="3"/>
      <c r="BK9" s="3"/>
      <c r="BL9" s="70" t="s">
        <v>19</v>
      </c>
      <c r="BM9" s="71"/>
      <c r="BN9" s="10" t="s">
        <v>20</v>
      </c>
      <c r="BO9" s="11"/>
      <c r="BP9" s="11"/>
      <c r="BQ9" s="11"/>
      <c r="BR9" s="11"/>
      <c r="BS9" s="11"/>
      <c r="BT9" s="11"/>
      <c r="BU9" s="11"/>
      <c r="BV9" s="11"/>
      <c r="BW9" s="11"/>
      <c r="BX9" s="11"/>
      <c r="BY9" s="12"/>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100</v>
      </c>
      <c r="Q10" s="72"/>
      <c r="R10" s="72"/>
      <c r="S10" s="72"/>
      <c r="T10" s="72"/>
      <c r="U10" s="72"/>
      <c r="V10" s="72"/>
      <c r="W10" s="73">
        <f>データ!$Q$6</f>
        <v>4530</v>
      </c>
      <c r="X10" s="73"/>
      <c r="Y10" s="73"/>
      <c r="Z10" s="73"/>
      <c r="AA10" s="73"/>
      <c r="AB10" s="73"/>
      <c r="AC10" s="73"/>
      <c r="AD10" s="2"/>
      <c r="AE10" s="2"/>
      <c r="AF10" s="2"/>
      <c r="AG10" s="2"/>
      <c r="AH10" s="2"/>
      <c r="AI10" s="2"/>
      <c r="AJ10" s="2"/>
      <c r="AK10" s="2"/>
      <c r="AL10" s="73">
        <f>データ!$U$6</f>
        <v>2184</v>
      </c>
      <c r="AM10" s="73"/>
      <c r="AN10" s="73"/>
      <c r="AO10" s="73"/>
      <c r="AP10" s="73"/>
      <c r="AQ10" s="73"/>
      <c r="AR10" s="73"/>
      <c r="AS10" s="73"/>
      <c r="AT10" s="72">
        <f>データ!$V$6</f>
        <v>33.5</v>
      </c>
      <c r="AU10" s="72"/>
      <c r="AV10" s="72"/>
      <c r="AW10" s="72"/>
      <c r="AX10" s="72"/>
      <c r="AY10" s="72"/>
      <c r="AZ10" s="72"/>
      <c r="BA10" s="72"/>
      <c r="BB10" s="72">
        <f>データ!$W$6</f>
        <v>65.19</v>
      </c>
      <c r="BC10" s="72"/>
      <c r="BD10" s="72"/>
      <c r="BE10" s="72"/>
      <c r="BF10" s="72"/>
      <c r="BG10" s="72"/>
      <c r="BH10" s="72"/>
      <c r="BI10" s="72"/>
      <c r="BJ10" s="2"/>
      <c r="BK10" s="2"/>
      <c r="BL10" s="74" t="s">
        <v>21</v>
      </c>
      <c r="BM10" s="7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117</v>
      </c>
      <c r="BM16" s="65"/>
      <c r="BN16" s="65"/>
      <c r="BO16" s="65"/>
      <c r="BP16" s="65"/>
      <c r="BQ16" s="65"/>
      <c r="BR16" s="65"/>
      <c r="BS16" s="65"/>
      <c r="BT16" s="65"/>
      <c r="BU16" s="65"/>
      <c r="BV16" s="65"/>
      <c r="BW16" s="65"/>
      <c r="BX16" s="65"/>
      <c r="BY16" s="65"/>
      <c r="BZ16" s="6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115</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116</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42</v>
      </c>
      <c r="H85" s="27" t="str">
        <f>データ!BO6</f>
        <v>【1,084.05】</v>
      </c>
      <c r="I85" s="27" t="str">
        <f>データ!BZ6</f>
        <v>【53.46】</v>
      </c>
      <c r="J85" s="27" t="str">
        <f>データ!CK6</f>
        <v>【300.47】</v>
      </c>
      <c r="K85" s="27" t="str">
        <f>データ!CV6</f>
        <v>【54.90】</v>
      </c>
      <c r="L85" s="27" t="str">
        <f>データ!DG6</f>
        <v>【73.31】</v>
      </c>
      <c r="M85" s="27" t="s">
        <v>43</v>
      </c>
      <c r="N85" s="27" t="s">
        <v>43</v>
      </c>
      <c r="O85" s="27" t="str">
        <f>データ!EN6</f>
        <v>【0.56】</v>
      </c>
    </row>
  </sheetData>
  <sheetProtection algorithmName="SHA-512" hashValue="nF+OshJ370b/5EsZczTAsF3wXzijm7M+aw7/3othss52LC4VefkylFa4933G4zRu1eYHubtSwe2I7a2tK5tl/g==" saltValue="KfxX65kmMYPXHbgkYWHFL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46</v>
      </c>
      <c r="B3" s="30" t="s">
        <v>47</v>
      </c>
      <c r="C3" s="30" t="s">
        <v>48</v>
      </c>
      <c r="D3" s="30" t="s">
        <v>49</v>
      </c>
      <c r="E3" s="30" t="s">
        <v>50</v>
      </c>
      <c r="F3" s="30" t="s">
        <v>51</v>
      </c>
      <c r="G3" s="30" t="s">
        <v>52</v>
      </c>
      <c r="H3" s="83" t="s">
        <v>53</v>
      </c>
      <c r="I3" s="84"/>
      <c r="J3" s="84"/>
      <c r="K3" s="84"/>
      <c r="L3" s="84"/>
      <c r="M3" s="84"/>
      <c r="N3" s="84"/>
      <c r="O3" s="84"/>
      <c r="P3" s="84"/>
      <c r="Q3" s="84"/>
      <c r="R3" s="84"/>
      <c r="S3" s="84"/>
      <c r="T3" s="84"/>
      <c r="U3" s="84"/>
      <c r="V3" s="84"/>
      <c r="W3" s="85"/>
      <c r="X3" s="89" t="s">
        <v>54</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55</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29" t="s">
        <v>56</v>
      </c>
      <c r="B4" s="31"/>
      <c r="C4" s="31"/>
      <c r="D4" s="31"/>
      <c r="E4" s="31"/>
      <c r="F4" s="31"/>
      <c r="G4" s="31"/>
      <c r="H4" s="86"/>
      <c r="I4" s="87"/>
      <c r="J4" s="87"/>
      <c r="K4" s="87"/>
      <c r="L4" s="87"/>
      <c r="M4" s="87"/>
      <c r="N4" s="87"/>
      <c r="O4" s="87"/>
      <c r="P4" s="87"/>
      <c r="Q4" s="87"/>
      <c r="R4" s="87"/>
      <c r="S4" s="87"/>
      <c r="T4" s="87"/>
      <c r="U4" s="87"/>
      <c r="V4" s="87"/>
      <c r="W4" s="88"/>
      <c r="X4" s="82" t="s">
        <v>57</v>
      </c>
      <c r="Y4" s="82"/>
      <c r="Z4" s="82"/>
      <c r="AA4" s="82"/>
      <c r="AB4" s="82"/>
      <c r="AC4" s="82"/>
      <c r="AD4" s="82"/>
      <c r="AE4" s="82"/>
      <c r="AF4" s="82"/>
      <c r="AG4" s="82"/>
      <c r="AH4" s="82"/>
      <c r="AI4" s="82" t="s">
        <v>58</v>
      </c>
      <c r="AJ4" s="82"/>
      <c r="AK4" s="82"/>
      <c r="AL4" s="82"/>
      <c r="AM4" s="82"/>
      <c r="AN4" s="82"/>
      <c r="AO4" s="82"/>
      <c r="AP4" s="82"/>
      <c r="AQ4" s="82"/>
      <c r="AR4" s="82"/>
      <c r="AS4" s="82"/>
      <c r="AT4" s="82" t="s">
        <v>59</v>
      </c>
      <c r="AU4" s="82"/>
      <c r="AV4" s="82"/>
      <c r="AW4" s="82"/>
      <c r="AX4" s="82"/>
      <c r="AY4" s="82"/>
      <c r="AZ4" s="82"/>
      <c r="BA4" s="82"/>
      <c r="BB4" s="82"/>
      <c r="BC4" s="82"/>
      <c r="BD4" s="82"/>
      <c r="BE4" s="82" t="s">
        <v>60</v>
      </c>
      <c r="BF4" s="82"/>
      <c r="BG4" s="82"/>
      <c r="BH4" s="82"/>
      <c r="BI4" s="82"/>
      <c r="BJ4" s="82"/>
      <c r="BK4" s="82"/>
      <c r="BL4" s="82"/>
      <c r="BM4" s="82"/>
      <c r="BN4" s="82"/>
      <c r="BO4" s="82"/>
      <c r="BP4" s="82" t="s">
        <v>61</v>
      </c>
      <c r="BQ4" s="82"/>
      <c r="BR4" s="82"/>
      <c r="BS4" s="82"/>
      <c r="BT4" s="82"/>
      <c r="BU4" s="82"/>
      <c r="BV4" s="82"/>
      <c r="BW4" s="82"/>
      <c r="BX4" s="82"/>
      <c r="BY4" s="82"/>
      <c r="BZ4" s="82"/>
      <c r="CA4" s="82" t="s">
        <v>62</v>
      </c>
      <c r="CB4" s="82"/>
      <c r="CC4" s="82"/>
      <c r="CD4" s="82"/>
      <c r="CE4" s="82"/>
      <c r="CF4" s="82"/>
      <c r="CG4" s="82"/>
      <c r="CH4" s="82"/>
      <c r="CI4" s="82"/>
      <c r="CJ4" s="82"/>
      <c r="CK4" s="82"/>
      <c r="CL4" s="82" t="s">
        <v>63</v>
      </c>
      <c r="CM4" s="82"/>
      <c r="CN4" s="82"/>
      <c r="CO4" s="82"/>
      <c r="CP4" s="82"/>
      <c r="CQ4" s="82"/>
      <c r="CR4" s="82"/>
      <c r="CS4" s="82"/>
      <c r="CT4" s="82"/>
      <c r="CU4" s="82"/>
      <c r="CV4" s="82"/>
      <c r="CW4" s="82" t="s">
        <v>64</v>
      </c>
      <c r="CX4" s="82"/>
      <c r="CY4" s="82"/>
      <c r="CZ4" s="82"/>
      <c r="DA4" s="82"/>
      <c r="DB4" s="82"/>
      <c r="DC4" s="82"/>
      <c r="DD4" s="82"/>
      <c r="DE4" s="82"/>
      <c r="DF4" s="82"/>
      <c r="DG4" s="82"/>
      <c r="DH4" s="82" t="s">
        <v>65</v>
      </c>
      <c r="DI4" s="82"/>
      <c r="DJ4" s="82"/>
      <c r="DK4" s="82"/>
      <c r="DL4" s="82"/>
      <c r="DM4" s="82"/>
      <c r="DN4" s="82"/>
      <c r="DO4" s="82"/>
      <c r="DP4" s="82"/>
      <c r="DQ4" s="82"/>
      <c r="DR4" s="82"/>
      <c r="DS4" s="82" t="s">
        <v>66</v>
      </c>
      <c r="DT4" s="82"/>
      <c r="DU4" s="82"/>
      <c r="DV4" s="82"/>
      <c r="DW4" s="82"/>
      <c r="DX4" s="82"/>
      <c r="DY4" s="82"/>
      <c r="DZ4" s="82"/>
      <c r="EA4" s="82"/>
      <c r="EB4" s="82"/>
      <c r="EC4" s="82"/>
      <c r="ED4" s="82" t="s">
        <v>67</v>
      </c>
      <c r="EE4" s="82"/>
      <c r="EF4" s="82"/>
      <c r="EG4" s="82"/>
      <c r="EH4" s="82"/>
      <c r="EI4" s="82"/>
      <c r="EJ4" s="82"/>
      <c r="EK4" s="82"/>
      <c r="EL4" s="82"/>
      <c r="EM4" s="82"/>
      <c r="EN4" s="82"/>
    </row>
    <row r="5" spans="1:144" x14ac:dyDescent="0.15">
      <c r="A5" s="29" t="s">
        <v>68</v>
      </c>
      <c r="B5" s="32"/>
      <c r="C5" s="32"/>
      <c r="D5" s="32"/>
      <c r="E5" s="32"/>
      <c r="F5" s="32"/>
      <c r="G5" s="32"/>
      <c r="H5" s="33" t="s">
        <v>69</v>
      </c>
      <c r="I5" s="33" t="s">
        <v>70</v>
      </c>
      <c r="J5" s="33" t="s">
        <v>71</v>
      </c>
      <c r="K5" s="33" t="s">
        <v>72</v>
      </c>
      <c r="L5" s="33" t="s">
        <v>73</v>
      </c>
      <c r="M5" s="33" t="s">
        <v>74</v>
      </c>
      <c r="N5" s="33" t="s">
        <v>75</v>
      </c>
      <c r="O5" s="33" t="s">
        <v>76</v>
      </c>
      <c r="P5" s="33" t="s">
        <v>77</v>
      </c>
      <c r="Q5" s="33" t="s">
        <v>78</v>
      </c>
      <c r="R5" s="33" t="s">
        <v>79</v>
      </c>
      <c r="S5" s="33" t="s">
        <v>80</v>
      </c>
      <c r="T5" s="33" t="s">
        <v>81</v>
      </c>
      <c r="U5" s="33" t="s">
        <v>82</v>
      </c>
      <c r="V5" s="33" t="s">
        <v>83</v>
      </c>
      <c r="W5" s="33" t="s">
        <v>84</v>
      </c>
      <c r="X5" s="33" t="s">
        <v>85</v>
      </c>
      <c r="Y5" s="33" t="s">
        <v>86</v>
      </c>
      <c r="Z5" s="33" t="s">
        <v>87</v>
      </c>
      <c r="AA5" s="33" t="s">
        <v>88</v>
      </c>
      <c r="AB5" s="33" t="s">
        <v>89</v>
      </c>
      <c r="AC5" s="33" t="s">
        <v>90</v>
      </c>
      <c r="AD5" s="33" t="s">
        <v>91</v>
      </c>
      <c r="AE5" s="33" t="s">
        <v>92</v>
      </c>
      <c r="AF5" s="33" t="s">
        <v>93</v>
      </c>
      <c r="AG5" s="33" t="s">
        <v>94</v>
      </c>
      <c r="AH5" s="33" t="s">
        <v>29</v>
      </c>
      <c r="AI5" s="33" t="s">
        <v>85</v>
      </c>
      <c r="AJ5" s="33" t="s">
        <v>86</v>
      </c>
      <c r="AK5" s="33" t="s">
        <v>87</v>
      </c>
      <c r="AL5" s="33" t="s">
        <v>88</v>
      </c>
      <c r="AM5" s="33" t="s">
        <v>89</v>
      </c>
      <c r="AN5" s="33" t="s">
        <v>90</v>
      </c>
      <c r="AO5" s="33" t="s">
        <v>91</v>
      </c>
      <c r="AP5" s="33" t="s">
        <v>92</v>
      </c>
      <c r="AQ5" s="33" t="s">
        <v>93</v>
      </c>
      <c r="AR5" s="33" t="s">
        <v>94</v>
      </c>
      <c r="AS5" s="33" t="s">
        <v>95</v>
      </c>
      <c r="AT5" s="33" t="s">
        <v>85</v>
      </c>
      <c r="AU5" s="33" t="s">
        <v>86</v>
      </c>
      <c r="AV5" s="33" t="s">
        <v>87</v>
      </c>
      <c r="AW5" s="33" t="s">
        <v>88</v>
      </c>
      <c r="AX5" s="33" t="s">
        <v>89</v>
      </c>
      <c r="AY5" s="33" t="s">
        <v>90</v>
      </c>
      <c r="AZ5" s="33" t="s">
        <v>91</v>
      </c>
      <c r="BA5" s="33" t="s">
        <v>92</v>
      </c>
      <c r="BB5" s="33" t="s">
        <v>93</v>
      </c>
      <c r="BC5" s="33" t="s">
        <v>94</v>
      </c>
      <c r="BD5" s="33" t="s">
        <v>95</v>
      </c>
      <c r="BE5" s="33" t="s">
        <v>85</v>
      </c>
      <c r="BF5" s="33" t="s">
        <v>86</v>
      </c>
      <c r="BG5" s="33" t="s">
        <v>87</v>
      </c>
      <c r="BH5" s="33" t="s">
        <v>88</v>
      </c>
      <c r="BI5" s="33" t="s">
        <v>89</v>
      </c>
      <c r="BJ5" s="33" t="s">
        <v>90</v>
      </c>
      <c r="BK5" s="33" t="s">
        <v>91</v>
      </c>
      <c r="BL5" s="33" t="s">
        <v>92</v>
      </c>
      <c r="BM5" s="33" t="s">
        <v>93</v>
      </c>
      <c r="BN5" s="33" t="s">
        <v>94</v>
      </c>
      <c r="BO5" s="33" t="s">
        <v>95</v>
      </c>
      <c r="BP5" s="33" t="s">
        <v>85</v>
      </c>
      <c r="BQ5" s="33" t="s">
        <v>86</v>
      </c>
      <c r="BR5" s="33" t="s">
        <v>87</v>
      </c>
      <c r="BS5" s="33" t="s">
        <v>88</v>
      </c>
      <c r="BT5" s="33" t="s">
        <v>89</v>
      </c>
      <c r="BU5" s="33" t="s">
        <v>90</v>
      </c>
      <c r="BV5" s="33" t="s">
        <v>91</v>
      </c>
      <c r="BW5" s="33" t="s">
        <v>92</v>
      </c>
      <c r="BX5" s="33" t="s">
        <v>93</v>
      </c>
      <c r="BY5" s="33" t="s">
        <v>94</v>
      </c>
      <c r="BZ5" s="33" t="s">
        <v>95</v>
      </c>
      <c r="CA5" s="33" t="s">
        <v>85</v>
      </c>
      <c r="CB5" s="33" t="s">
        <v>86</v>
      </c>
      <c r="CC5" s="33" t="s">
        <v>87</v>
      </c>
      <c r="CD5" s="33" t="s">
        <v>88</v>
      </c>
      <c r="CE5" s="33" t="s">
        <v>89</v>
      </c>
      <c r="CF5" s="33" t="s">
        <v>90</v>
      </c>
      <c r="CG5" s="33" t="s">
        <v>91</v>
      </c>
      <c r="CH5" s="33" t="s">
        <v>92</v>
      </c>
      <c r="CI5" s="33" t="s">
        <v>93</v>
      </c>
      <c r="CJ5" s="33" t="s">
        <v>94</v>
      </c>
      <c r="CK5" s="33" t="s">
        <v>95</v>
      </c>
      <c r="CL5" s="33" t="s">
        <v>85</v>
      </c>
      <c r="CM5" s="33" t="s">
        <v>86</v>
      </c>
      <c r="CN5" s="33" t="s">
        <v>87</v>
      </c>
      <c r="CO5" s="33" t="s">
        <v>88</v>
      </c>
      <c r="CP5" s="33" t="s">
        <v>89</v>
      </c>
      <c r="CQ5" s="33" t="s">
        <v>90</v>
      </c>
      <c r="CR5" s="33" t="s">
        <v>91</v>
      </c>
      <c r="CS5" s="33" t="s">
        <v>92</v>
      </c>
      <c r="CT5" s="33" t="s">
        <v>93</v>
      </c>
      <c r="CU5" s="33" t="s">
        <v>94</v>
      </c>
      <c r="CV5" s="33" t="s">
        <v>95</v>
      </c>
      <c r="CW5" s="33" t="s">
        <v>85</v>
      </c>
      <c r="CX5" s="33" t="s">
        <v>86</v>
      </c>
      <c r="CY5" s="33" t="s">
        <v>87</v>
      </c>
      <c r="CZ5" s="33" t="s">
        <v>88</v>
      </c>
      <c r="DA5" s="33" t="s">
        <v>89</v>
      </c>
      <c r="DB5" s="33" t="s">
        <v>90</v>
      </c>
      <c r="DC5" s="33" t="s">
        <v>91</v>
      </c>
      <c r="DD5" s="33" t="s">
        <v>92</v>
      </c>
      <c r="DE5" s="33" t="s">
        <v>93</v>
      </c>
      <c r="DF5" s="33" t="s">
        <v>94</v>
      </c>
      <c r="DG5" s="33" t="s">
        <v>95</v>
      </c>
      <c r="DH5" s="33" t="s">
        <v>85</v>
      </c>
      <c r="DI5" s="33" t="s">
        <v>86</v>
      </c>
      <c r="DJ5" s="33" t="s">
        <v>87</v>
      </c>
      <c r="DK5" s="33" t="s">
        <v>88</v>
      </c>
      <c r="DL5" s="33" t="s">
        <v>89</v>
      </c>
      <c r="DM5" s="33" t="s">
        <v>90</v>
      </c>
      <c r="DN5" s="33" t="s">
        <v>91</v>
      </c>
      <c r="DO5" s="33" t="s">
        <v>92</v>
      </c>
      <c r="DP5" s="33" t="s">
        <v>93</v>
      </c>
      <c r="DQ5" s="33" t="s">
        <v>94</v>
      </c>
      <c r="DR5" s="33" t="s">
        <v>95</v>
      </c>
      <c r="DS5" s="33" t="s">
        <v>85</v>
      </c>
      <c r="DT5" s="33" t="s">
        <v>86</v>
      </c>
      <c r="DU5" s="33" t="s">
        <v>87</v>
      </c>
      <c r="DV5" s="33" t="s">
        <v>88</v>
      </c>
      <c r="DW5" s="33" t="s">
        <v>89</v>
      </c>
      <c r="DX5" s="33" t="s">
        <v>90</v>
      </c>
      <c r="DY5" s="33" t="s">
        <v>91</v>
      </c>
      <c r="DZ5" s="33" t="s">
        <v>92</v>
      </c>
      <c r="EA5" s="33" t="s">
        <v>93</v>
      </c>
      <c r="EB5" s="33" t="s">
        <v>94</v>
      </c>
      <c r="EC5" s="33" t="s">
        <v>95</v>
      </c>
      <c r="ED5" s="33" t="s">
        <v>85</v>
      </c>
      <c r="EE5" s="33" t="s">
        <v>86</v>
      </c>
      <c r="EF5" s="33" t="s">
        <v>87</v>
      </c>
      <c r="EG5" s="33" t="s">
        <v>88</v>
      </c>
      <c r="EH5" s="33" t="s">
        <v>89</v>
      </c>
      <c r="EI5" s="33" t="s">
        <v>90</v>
      </c>
      <c r="EJ5" s="33" t="s">
        <v>91</v>
      </c>
      <c r="EK5" s="33" t="s">
        <v>92</v>
      </c>
      <c r="EL5" s="33" t="s">
        <v>93</v>
      </c>
      <c r="EM5" s="33" t="s">
        <v>94</v>
      </c>
      <c r="EN5" s="33" t="s">
        <v>95</v>
      </c>
    </row>
    <row r="6" spans="1:144" s="37" customFormat="1" x14ac:dyDescent="0.15">
      <c r="A6" s="29" t="s">
        <v>96</v>
      </c>
      <c r="B6" s="34">
        <f>B7</f>
        <v>2019</v>
      </c>
      <c r="C6" s="34">
        <f t="shared" ref="C6:W6" si="3">C7</f>
        <v>325252</v>
      </c>
      <c r="D6" s="34">
        <f t="shared" si="3"/>
        <v>47</v>
      </c>
      <c r="E6" s="34">
        <f t="shared" si="3"/>
        <v>1</v>
      </c>
      <c r="F6" s="34">
        <f t="shared" si="3"/>
        <v>0</v>
      </c>
      <c r="G6" s="34">
        <f t="shared" si="3"/>
        <v>0</v>
      </c>
      <c r="H6" s="34" t="str">
        <f t="shared" si="3"/>
        <v>島根県　海士町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100</v>
      </c>
      <c r="Q6" s="35">
        <f t="shared" si="3"/>
        <v>4530</v>
      </c>
      <c r="R6" s="35">
        <f t="shared" si="3"/>
        <v>2239</v>
      </c>
      <c r="S6" s="35">
        <f t="shared" si="3"/>
        <v>33.44</v>
      </c>
      <c r="T6" s="35">
        <f t="shared" si="3"/>
        <v>66.959999999999994</v>
      </c>
      <c r="U6" s="35">
        <f t="shared" si="3"/>
        <v>2184</v>
      </c>
      <c r="V6" s="35">
        <f t="shared" si="3"/>
        <v>33.5</v>
      </c>
      <c r="W6" s="35">
        <f t="shared" si="3"/>
        <v>65.19</v>
      </c>
      <c r="X6" s="36">
        <f>IF(X7="",NA(),X7)</f>
        <v>72.239999999999995</v>
      </c>
      <c r="Y6" s="36">
        <f t="shared" ref="Y6:AG6" si="4">IF(Y7="",NA(),Y7)</f>
        <v>73.03</v>
      </c>
      <c r="Z6" s="36">
        <f t="shared" si="4"/>
        <v>71.11</v>
      </c>
      <c r="AA6" s="36">
        <f t="shared" si="4"/>
        <v>70.91</v>
      </c>
      <c r="AB6" s="36">
        <f t="shared" si="4"/>
        <v>89</v>
      </c>
      <c r="AC6" s="36">
        <f t="shared" si="4"/>
        <v>76.27</v>
      </c>
      <c r="AD6" s="36">
        <f t="shared" si="4"/>
        <v>77.56</v>
      </c>
      <c r="AE6" s="36">
        <f t="shared" si="4"/>
        <v>78.510000000000005</v>
      </c>
      <c r="AF6" s="36">
        <f t="shared" si="4"/>
        <v>77.91</v>
      </c>
      <c r="AG6" s="36">
        <f t="shared" si="4"/>
        <v>79.099999999999994</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1610.38</v>
      </c>
      <c r="BF6" s="36">
        <f t="shared" ref="BF6:BN6" si="7">IF(BF7="",NA(),BF7)</f>
        <v>1594.09</v>
      </c>
      <c r="BG6" s="36">
        <f t="shared" si="7"/>
        <v>1483.24</v>
      </c>
      <c r="BH6" s="36">
        <f t="shared" si="7"/>
        <v>1493.09</v>
      </c>
      <c r="BI6" s="36">
        <f t="shared" si="7"/>
        <v>1581.29</v>
      </c>
      <c r="BJ6" s="36">
        <f t="shared" si="7"/>
        <v>1134.67</v>
      </c>
      <c r="BK6" s="36">
        <f t="shared" si="7"/>
        <v>1144.79</v>
      </c>
      <c r="BL6" s="36">
        <f t="shared" si="7"/>
        <v>1061.58</v>
      </c>
      <c r="BM6" s="36">
        <f t="shared" si="7"/>
        <v>1007.7</v>
      </c>
      <c r="BN6" s="36">
        <f t="shared" si="7"/>
        <v>1018.52</v>
      </c>
      <c r="BO6" s="35" t="str">
        <f>IF(BO7="","",IF(BO7="-","【-】","【"&amp;SUBSTITUTE(TEXT(BO7,"#,##0.00"),"-","△")&amp;"】"))</f>
        <v>【1,084.05】</v>
      </c>
      <c r="BP6" s="36">
        <f>IF(BP7="",NA(),BP7)</f>
        <v>53.04</v>
      </c>
      <c r="BQ6" s="36">
        <f t="shared" ref="BQ6:BY6" si="8">IF(BQ7="",NA(),BQ7)</f>
        <v>44.34</v>
      </c>
      <c r="BR6" s="36">
        <f t="shared" si="8"/>
        <v>47.61</v>
      </c>
      <c r="BS6" s="36">
        <f t="shared" si="8"/>
        <v>47.98</v>
      </c>
      <c r="BT6" s="36">
        <f t="shared" si="8"/>
        <v>48.55</v>
      </c>
      <c r="BU6" s="36">
        <f t="shared" si="8"/>
        <v>40.6</v>
      </c>
      <c r="BV6" s="36">
        <f t="shared" si="8"/>
        <v>56.04</v>
      </c>
      <c r="BW6" s="36">
        <f t="shared" si="8"/>
        <v>58.52</v>
      </c>
      <c r="BX6" s="36">
        <f t="shared" si="8"/>
        <v>59.22</v>
      </c>
      <c r="BY6" s="36">
        <f t="shared" si="8"/>
        <v>58.79</v>
      </c>
      <c r="BZ6" s="35" t="str">
        <f>IF(BZ7="","",IF(BZ7="-","【-】","【"&amp;SUBSTITUTE(TEXT(BZ7,"#,##0.00"),"-","△")&amp;"】"))</f>
        <v>【53.46】</v>
      </c>
      <c r="CA6" s="36">
        <f>IF(CA7="",NA(),CA7)</f>
        <v>473.87</v>
      </c>
      <c r="CB6" s="36">
        <f t="shared" ref="CB6:CJ6" si="9">IF(CB7="",NA(),CB7)</f>
        <v>568.35</v>
      </c>
      <c r="CC6" s="36">
        <f t="shared" si="9"/>
        <v>527.94000000000005</v>
      </c>
      <c r="CD6" s="36">
        <f t="shared" si="9"/>
        <v>524.59</v>
      </c>
      <c r="CE6" s="36">
        <f t="shared" si="9"/>
        <v>508</v>
      </c>
      <c r="CF6" s="36">
        <f t="shared" si="9"/>
        <v>440.03</v>
      </c>
      <c r="CG6" s="36">
        <f t="shared" si="9"/>
        <v>304.35000000000002</v>
      </c>
      <c r="CH6" s="36">
        <f t="shared" si="9"/>
        <v>296.3</v>
      </c>
      <c r="CI6" s="36">
        <f t="shared" si="9"/>
        <v>292.89999999999998</v>
      </c>
      <c r="CJ6" s="36">
        <f t="shared" si="9"/>
        <v>298.25</v>
      </c>
      <c r="CK6" s="35" t="str">
        <f>IF(CK7="","",IF(CK7="-","【-】","【"&amp;SUBSTITUTE(TEXT(CK7,"#,##0.00"),"-","△")&amp;"】"))</f>
        <v>【300.47】</v>
      </c>
      <c r="CL6" s="36">
        <f>IF(CL7="",NA(),CL7)</f>
        <v>61.33</v>
      </c>
      <c r="CM6" s="36">
        <f t="shared" ref="CM6:CU6" si="10">IF(CM7="",NA(),CM7)</f>
        <v>58.68</v>
      </c>
      <c r="CN6" s="36">
        <f t="shared" si="10"/>
        <v>63.03</v>
      </c>
      <c r="CO6" s="36">
        <f t="shared" si="10"/>
        <v>61.02</v>
      </c>
      <c r="CP6" s="36">
        <f t="shared" si="10"/>
        <v>59.12</v>
      </c>
      <c r="CQ6" s="36">
        <f t="shared" si="10"/>
        <v>57.29</v>
      </c>
      <c r="CR6" s="36">
        <f t="shared" si="10"/>
        <v>55.9</v>
      </c>
      <c r="CS6" s="36">
        <f t="shared" si="10"/>
        <v>57.3</v>
      </c>
      <c r="CT6" s="36">
        <f t="shared" si="10"/>
        <v>56.76</v>
      </c>
      <c r="CU6" s="36">
        <f t="shared" si="10"/>
        <v>56.04</v>
      </c>
      <c r="CV6" s="35" t="str">
        <f>IF(CV7="","",IF(CV7="-","【-】","【"&amp;SUBSTITUTE(TEXT(CV7,"#,##0.00"),"-","△")&amp;"】"))</f>
        <v>【54.90】</v>
      </c>
      <c r="CW6" s="36">
        <f>IF(CW7="",NA(),CW7)</f>
        <v>92.77</v>
      </c>
      <c r="CX6" s="36">
        <f t="shared" ref="CX6:DF6" si="11">IF(CX7="",NA(),CX7)</f>
        <v>93.81</v>
      </c>
      <c r="CY6" s="36">
        <f t="shared" si="11"/>
        <v>88.64</v>
      </c>
      <c r="CZ6" s="36">
        <f t="shared" si="11"/>
        <v>93.56</v>
      </c>
      <c r="DA6" s="36">
        <f t="shared" si="11"/>
        <v>96.31</v>
      </c>
      <c r="DB6" s="36">
        <f t="shared" si="11"/>
        <v>73.69</v>
      </c>
      <c r="DC6" s="36">
        <f t="shared" si="11"/>
        <v>73.28</v>
      </c>
      <c r="DD6" s="36">
        <f t="shared" si="11"/>
        <v>72.42</v>
      </c>
      <c r="DE6" s="36">
        <f t="shared" si="11"/>
        <v>73.069999999999993</v>
      </c>
      <c r="DF6" s="36">
        <f t="shared" si="11"/>
        <v>72.78</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0.65</v>
      </c>
      <c r="EJ6" s="36">
        <f t="shared" si="14"/>
        <v>0.53</v>
      </c>
      <c r="EK6" s="36">
        <f t="shared" si="14"/>
        <v>0.72</v>
      </c>
      <c r="EL6" s="36">
        <f t="shared" si="14"/>
        <v>0.53</v>
      </c>
      <c r="EM6" s="36">
        <f t="shared" si="14"/>
        <v>0.71</v>
      </c>
      <c r="EN6" s="35" t="str">
        <f>IF(EN7="","",IF(EN7="-","【-】","【"&amp;SUBSTITUTE(TEXT(EN7,"#,##0.00"),"-","△")&amp;"】"))</f>
        <v>【0.56】</v>
      </c>
    </row>
    <row r="7" spans="1:144" s="37" customFormat="1" x14ac:dyDescent="0.15">
      <c r="A7" s="29"/>
      <c r="B7" s="38">
        <v>2019</v>
      </c>
      <c r="C7" s="38">
        <v>325252</v>
      </c>
      <c r="D7" s="38">
        <v>47</v>
      </c>
      <c r="E7" s="38">
        <v>1</v>
      </c>
      <c r="F7" s="38">
        <v>0</v>
      </c>
      <c r="G7" s="38">
        <v>0</v>
      </c>
      <c r="H7" s="38" t="s">
        <v>97</v>
      </c>
      <c r="I7" s="38" t="s">
        <v>98</v>
      </c>
      <c r="J7" s="38" t="s">
        <v>99</v>
      </c>
      <c r="K7" s="38" t="s">
        <v>100</v>
      </c>
      <c r="L7" s="38" t="s">
        <v>101</v>
      </c>
      <c r="M7" s="38" t="s">
        <v>102</v>
      </c>
      <c r="N7" s="39" t="s">
        <v>103</v>
      </c>
      <c r="O7" s="39" t="s">
        <v>104</v>
      </c>
      <c r="P7" s="39">
        <v>100</v>
      </c>
      <c r="Q7" s="39">
        <v>4530</v>
      </c>
      <c r="R7" s="39">
        <v>2239</v>
      </c>
      <c r="S7" s="39">
        <v>33.44</v>
      </c>
      <c r="T7" s="39">
        <v>66.959999999999994</v>
      </c>
      <c r="U7" s="39">
        <v>2184</v>
      </c>
      <c r="V7" s="39">
        <v>33.5</v>
      </c>
      <c r="W7" s="39">
        <v>65.19</v>
      </c>
      <c r="X7" s="39">
        <v>72.239999999999995</v>
      </c>
      <c r="Y7" s="39">
        <v>73.03</v>
      </c>
      <c r="Z7" s="39">
        <v>71.11</v>
      </c>
      <c r="AA7" s="39">
        <v>70.91</v>
      </c>
      <c r="AB7" s="39">
        <v>89</v>
      </c>
      <c r="AC7" s="39">
        <v>76.27</v>
      </c>
      <c r="AD7" s="39">
        <v>77.56</v>
      </c>
      <c r="AE7" s="39">
        <v>78.510000000000005</v>
      </c>
      <c r="AF7" s="39">
        <v>77.91</v>
      </c>
      <c r="AG7" s="39">
        <v>79.099999999999994</v>
      </c>
      <c r="AH7" s="39">
        <v>76.03</v>
      </c>
      <c r="AI7" s="39"/>
      <c r="AJ7" s="39"/>
      <c r="AK7" s="39"/>
      <c r="AL7" s="39"/>
      <c r="AM7" s="39"/>
      <c r="AN7" s="39"/>
      <c r="AO7" s="39"/>
      <c r="AP7" s="39"/>
      <c r="AQ7" s="39"/>
      <c r="AR7" s="39"/>
      <c r="AS7" s="39"/>
      <c r="AT7" s="39"/>
      <c r="AU7" s="39"/>
      <c r="AV7" s="39"/>
      <c r="AW7" s="39"/>
      <c r="AX7" s="39"/>
      <c r="AY7" s="39"/>
      <c r="AZ7" s="39"/>
      <c r="BA7" s="39"/>
      <c r="BB7" s="39"/>
      <c r="BC7" s="39"/>
      <c r="BD7" s="39"/>
      <c r="BE7" s="39">
        <v>1610.38</v>
      </c>
      <c r="BF7" s="39">
        <v>1594.09</v>
      </c>
      <c r="BG7" s="39">
        <v>1483.24</v>
      </c>
      <c r="BH7" s="39">
        <v>1493.09</v>
      </c>
      <c r="BI7" s="39">
        <v>1581.29</v>
      </c>
      <c r="BJ7" s="39">
        <v>1134.67</v>
      </c>
      <c r="BK7" s="39">
        <v>1144.79</v>
      </c>
      <c r="BL7" s="39">
        <v>1061.58</v>
      </c>
      <c r="BM7" s="39">
        <v>1007.7</v>
      </c>
      <c r="BN7" s="39">
        <v>1018.52</v>
      </c>
      <c r="BO7" s="39">
        <v>1084.05</v>
      </c>
      <c r="BP7" s="39">
        <v>53.04</v>
      </c>
      <c r="BQ7" s="39">
        <v>44.34</v>
      </c>
      <c r="BR7" s="39">
        <v>47.61</v>
      </c>
      <c r="BS7" s="39">
        <v>47.98</v>
      </c>
      <c r="BT7" s="39">
        <v>48.55</v>
      </c>
      <c r="BU7" s="39">
        <v>40.6</v>
      </c>
      <c r="BV7" s="39">
        <v>56.04</v>
      </c>
      <c r="BW7" s="39">
        <v>58.52</v>
      </c>
      <c r="BX7" s="39">
        <v>59.22</v>
      </c>
      <c r="BY7" s="39">
        <v>58.79</v>
      </c>
      <c r="BZ7" s="39">
        <v>53.46</v>
      </c>
      <c r="CA7" s="39">
        <v>473.87</v>
      </c>
      <c r="CB7" s="39">
        <v>568.35</v>
      </c>
      <c r="CC7" s="39">
        <v>527.94000000000005</v>
      </c>
      <c r="CD7" s="39">
        <v>524.59</v>
      </c>
      <c r="CE7" s="39">
        <v>508</v>
      </c>
      <c r="CF7" s="39">
        <v>440.03</v>
      </c>
      <c r="CG7" s="39">
        <v>304.35000000000002</v>
      </c>
      <c r="CH7" s="39">
        <v>296.3</v>
      </c>
      <c r="CI7" s="39">
        <v>292.89999999999998</v>
      </c>
      <c r="CJ7" s="39">
        <v>298.25</v>
      </c>
      <c r="CK7" s="39">
        <v>300.47000000000003</v>
      </c>
      <c r="CL7" s="39">
        <v>61.33</v>
      </c>
      <c r="CM7" s="39">
        <v>58.68</v>
      </c>
      <c r="CN7" s="39">
        <v>63.03</v>
      </c>
      <c r="CO7" s="39">
        <v>61.02</v>
      </c>
      <c r="CP7" s="39">
        <v>59.12</v>
      </c>
      <c r="CQ7" s="39">
        <v>57.29</v>
      </c>
      <c r="CR7" s="39">
        <v>55.9</v>
      </c>
      <c r="CS7" s="39">
        <v>57.3</v>
      </c>
      <c r="CT7" s="39">
        <v>56.76</v>
      </c>
      <c r="CU7" s="39">
        <v>56.04</v>
      </c>
      <c r="CV7" s="39">
        <v>54.9</v>
      </c>
      <c r="CW7" s="39">
        <v>92.77</v>
      </c>
      <c r="CX7" s="39">
        <v>93.81</v>
      </c>
      <c r="CY7" s="39">
        <v>88.64</v>
      </c>
      <c r="CZ7" s="39">
        <v>93.56</v>
      </c>
      <c r="DA7" s="39">
        <v>96.31</v>
      </c>
      <c r="DB7" s="39">
        <v>73.69</v>
      </c>
      <c r="DC7" s="39">
        <v>73.28</v>
      </c>
      <c r="DD7" s="39">
        <v>72.42</v>
      </c>
      <c r="DE7" s="39">
        <v>73.069999999999993</v>
      </c>
      <c r="DF7" s="39">
        <v>72.78</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0.65</v>
      </c>
      <c r="EJ7" s="39">
        <v>0.53</v>
      </c>
      <c r="EK7" s="39">
        <v>0.72</v>
      </c>
      <c r="EL7" s="39">
        <v>0.53</v>
      </c>
      <c r="EM7" s="39">
        <v>0.71</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105</v>
      </c>
      <c r="C9" s="41" t="s">
        <v>106</v>
      </c>
      <c r="D9" s="41" t="s">
        <v>107</v>
      </c>
      <c r="E9" s="41" t="s">
        <v>108</v>
      </c>
      <c r="F9" s="41" t="s">
        <v>109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47</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110</v>
      </c>
    </row>
    <row r="12" spans="1:144" x14ac:dyDescent="0.15">
      <c r="B12">
        <v>1</v>
      </c>
      <c r="C12">
        <v>1</v>
      </c>
      <c r="D12">
        <v>1</v>
      </c>
      <c r="E12">
        <v>1</v>
      </c>
      <c r="F12">
        <v>1</v>
      </c>
      <c r="G12" t="s">
        <v>111</v>
      </c>
    </row>
    <row r="13" spans="1:144" x14ac:dyDescent="0.15">
      <c r="B13" t="s">
        <v>112</v>
      </c>
      <c r="C13" t="s">
        <v>112</v>
      </c>
      <c r="D13" t="s">
        <v>112</v>
      </c>
      <c r="E13" t="s">
        <v>112</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2021-02-18T06:40:50Z</cp:lastPrinted>
  <dcterms:modified xsi:type="dcterms:W3CDTF">2021-02-18T06:40:52Z</dcterms:modified>
</cp:coreProperties>
</file>