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Bas104\データ等保存先\220総務課\14 財政\12 公営事業_※年度別フォルダ管理\R2\04 経営分析\08 農業集落排水\210114 （24締切）公営企業に係る「経営比較分析表」分析等について\"/>
    </mc:Choice>
  </mc:AlternateContent>
  <xr:revisionPtr revIDLastSave="0" documentId="8_{2345DA27-08CC-4988-8254-9B0992B7FD7F}" xr6:coauthVersionLast="45" xr6:coauthVersionMax="45" xr10:uidLastSave="{00000000-0000-0000-0000-000000000000}"/>
  <workbookProtection workbookAlgorithmName="SHA-512" workbookHashValue="m85OKCz6mVkniSy6WHOMVr2c9sL2lP0oDq0k4f/Ng6O19xVSFY3vWVeCgUWfhH2fdk60akp6ozA9Dwir2EDt9w==" workbookSaltValue="OITDtgk5bl3eQEHESjhN6g=="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AD10" i="4"/>
  <c r="I10"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<sst xmlns="http://schemas.openxmlformats.org/spreadsheetml/2006/main" count="236" uniqueCount="121">
  <si>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</si>
  <si>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</si>
  <si>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</si>
  <si>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</si>
  <si>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</si>
  <si>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</si>
  <si>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</si>
  <si>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</si>
  <si>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</si>
  <si>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</si>
  <si>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</si>
  <si>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</si>
  <si>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</si>
  <si>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</si>
  <si>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</si>
  <si>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</si>
  <si>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</si>
  <si>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</si>
  <si>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</si>
  <si>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</si>
  <si>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</si>
  <si>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</si>
  <si>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</si>
  <si>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</si>
  <si>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</si>
  <si>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</si>
  <si>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</si>
  <si>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</si>
  <si>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</si>
  <si>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</si>
  <si>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</si>
  <si>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</si>
  <si>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</si>
  <si>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</si>
  <si>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</si>
  <si>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</si>
  <si>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</si>
  <si>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</si>
  <si>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</si>
  <si>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</si>
  <si>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</si>
  <si>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</si>
  <si>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</si>
  <si>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</si>
  <si>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</si>
  <si>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</si>
  <si>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</si>
  <si>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</si>
  <si>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</si>
  <si>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</si>
  <si>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</si>
  <si>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</si>
  <si>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</si>
  <si>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</si>
  <si>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</si>
  <si>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</si>
  <si>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</si>
  <si>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</si>
  <si>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</si>
  <si>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</si>
  <si>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</si>
  <si>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</si>
  <si>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</si>
  <si>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</si>
  <si>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</si>
  <si>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</si>
  <si>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</si>
  <si>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</si>
  <si>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</si>
  <si>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</si>
  <si>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</si>
  <si>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</si>
  <si>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</si>
  <si>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</si>
  <si>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</si>
  <si>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</si>
  <si>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</si>
  <si>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</si>
  <si>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</si>
  <si>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</si>
  <si>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</si>
  <si>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</si>
  <si>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</si>
  <si>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</si>
  <si>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</si>
  <si>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</si>
  <si>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</si>
  <si>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</si>
  <si>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</si>
  <si>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</si>
  <si>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</si>
  <si>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</si>
  <si>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</si>
  <si>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</si>
  <si>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</si>
  <si>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</si>
  <si>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</si>
  <si>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</si>
  <si>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吉賀町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</si>
  <si>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</si>
  <si>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</si>
  <si>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</si>
  <si>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</si>
  <si>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</si>
  <si>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</si>
  <si>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</si>
  <si>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</si>
  <si>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</si>
  <si>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</si>
  <si>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</si>
  <si>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</si>
  <si>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</si>
  <si>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</si>
  <si>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</si>
  <si>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</si>
  <si>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</si>
  <si>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</si>
  <si>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</si>
  <si>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収益的収支比率に関しては一般会計繰入金に依存している部分が大きいため、加入促進、費用削減を行い改善を図る必要がある。しかし、水洗化率は89.69％であり、大幅な収益増も難しい。費用面では償還金の占める割合が高く、大幅な改善は見込めない。前年度に比べて若干改善しているが、施設修繕・委託費が一時的に減少しただけであり、今後は悪化が見込まれる。
　④企業債残高対事業規模比率は、計算上一般会計繰入金がすべて負担することになるため、比率は0％となる。実状は前年度までと変わらず、更新が必要な時期には大幅に悪化し、類似団体に比べて数値は低い。
　⑤経費回収率、⑥汚水処理原価は、前年度に対し修繕等が増加したため、汚水処理費が増加し悪化となった。今後は更なる汚水処理費の削減が必要であるが、施設の老朽化が進んでおり多額の修繕費が見込まれる。
　⑦施設利用率は前年度に比べて微減であるが、⑧水洗化率は微増している。加入数は徐々に増加しているが、人口減少等の影響により有収率があがっていないためである。
　⑦施設利用率は42.30％と低いことから、施設が過大な能力を有している。しかし、⑧水洗化率から考えても今後大きく改善されることは見込まれず、類似団体と比較しても低い。よって施設更新時には規模縮小を踏まえた検討が必要になる。</t>
    <rPh sb="120" eb="123">
      <t>ゼンネンド</t>
    </rPh>
    <rPh sb="124" eb="125">
      <t>クラ</t>
    </rPh>
    <rPh sb="127" eb="129">
      <t>ジャッカン</t>
    </rPh>
    <rPh sb="129" eb="131">
      <t>カイゼン</t>
    </rPh>
    <rPh sb="137" eb="139">
      <t>シセツ</t>
    </rPh>
    <rPh sb="139" eb="141">
      <t>シュウゼン</t>
    </rPh>
    <rPh sb="142" eb="144">
      <t>イタク</t>
    </rPh>
    <rPh sb="144" eb="145">
      <t>ヒ</t>
    </rPh>
    <rPh sb="146" eb="149">
      <t>イチジテキ</t>
    </rPh>
    <rPh sb="150" eb="152">
      <t>ゲンショウ</t>
    </rPh>
    <rPh sb="160" eb="162">
      <t>コンゴ</t>
    </rPh>
    <rPh sb="163" eb="165">
      <t>アッカ</t>
    </rPh>
    <rPh sb="166" eb="168">
      <t>ミコ</t>
    </rPh>
    <rPh sb="175" eb="177">
      <t>キギョウ</t>
    </rPh>
    <rPh sb="177" eb="178">
      <t>サイ</t>
    </rPh>
    <rPh sb="178" eb="180">
      <t>ザンダカ</t>
    </rPh>
    <rPh sb="180" eb="181">
      <t>タイ</t>
    </rPh>
    <rPh sb="181" eb="183">
      <t>ジギョウ</t>
    </rPh>
    <rPh sb="183" eb="185">
      <t>キボ</t>
    </rPh>
    <rPh sb="185" eb="187">
      <t>ヒリツ</t>
    </rPh>
    <rPh sb="192" eb="194">
      <t>イッパン</t>
    </rPh>
    <rPh sb="194" eb="196">
      <t>カイケイ</t>
    </rPh>
    <rPh sb="196" eb="198">
      <t>クリイレ</t>
    </rPh>
    <rPh sb="198" eb="199">
      <t>キン</t>
    </rPh>
    <rPh sb="203" eb="205">
      <t>フタン</t>
    </rPh>
    <rPh sb="215" eb="217">
      <t>ヒリツ</t>
    </rPh>
    <rPh sb="224" eb="225">
      <t>ジツ</t>
    </rPh>
    <rPh sb="225" eb="226">
      <t>ジョウ</t>
    </rPh>
    <rPh sb="227" eb="230">
      <t>ゼンネンド</t>
    </rPh>
    <rPh sb="289" eb="290">
      <t>ド</t>
    </rPh>
    <rPh sb="293" eb="296">
      <t>シュウゼントウ</t>
    </rPh>
    <rPh sb="297" eb="299">
      <t>ゾウカ</t>
    </rPh>
    <rPh sb="304" eb="306">
      <t>オスイ</t>
    </rPh>
    <rPh sb="306" eb="308">
      <t>ショリ</t>
    </rPh>
    <rPh sb="308" eb="309">
      <t>ヒ</t>
    </rPh>
    <rPh sb="310" eb="312">
      <t>ゾウカ</t>
    </rPh>
    <rPh sb="313" eb="315">
      <t>アッカ</t>
    </rPh>
    <rPh sb="342" eb="344">
      <t>シセツ</t>
    </rPh>
    <rPh sb="345" eb="348">
      <t>ロウキュウカ</t>
    </rPh>
    <rPh sb="349" eb="350">
      <t>スス</t>
    </rPh>
    <rPh sb="354" eb="356">
      <t>タガク</t>
    </rPh>
    <rPh sb="357" eb="360">
      <t>シュウゼンヒ</t>
    </rPh>
    <rPh sb="361" eb="363">
      <t>ミコ</t>
    </rPh>
    <rPh sb="376" eb="379">
      <t>ゼンネンド</t>
    </rPh>
    <rPh sb="380" eb="381">
      <t>クラ</t>
    </rPh>
    <rPh sb="383" eb="385">
      <t>ビゲン</t>
    </rPh>
    <rPh sb="403" eb="405">
      <t>カニュウ</t>
    </rPh>
    <rPh sb="405" eb="406">
      <t>スウ</t>
    </rPh>
    <rPh sb="407" eb="409">
      <t>ジョジョ</t>
    </rPh>
    <rPh sb="410" eb="412">
      <t>ゾウカ</t>
    </rPh>
    <rPh sb="418" eb="420">
      <t>ジンコウ</t>
    </rPh>
    <rPh sb="420" eb="422">
      <t>ゲンショウ</t>
    </rPh>
    <rPh sb="422" eb="423">
      <t>トウ</t>
    </rPh>
    <rPh sb="424" eb="426">
      <t>エイキョウ</t>
    </rPh>
    <rPh sb="429" eb="430">
      <t>ユウ</t>
    </rPh>
    <rPh sb="430" eb="431">
      <t>シュウ</t>
    </rPh>
    <rPh sb="431" eb="432">
      <t>リツ</t>
    </rPh>
    <rPh sb="489" eb="492">
      <t>スイセンカ</t>
    </rPh>
    <rPh sb="492" eb="493">
      <t>リツ</t>
    </rPh>
    <rPh sb="495" eb="496">
      <t>カンガ</t>
    </rPh>
    <rPh sb="499" eb="501">
      <t>コンゴ</t>
    </rPh>
    <rPh sb="501" eb="502">
      <t>オオ</t>
    </rPh>
    <rPh sb="504" eb="506">
      <t>カイゼン</t>
    </rPh>
    <rPh sb="512" eb="514">
      <t>ミコ</t>
    </rPh>
    <rPh sb="518" eb="520">
      <t>ルイジ</t>
    </rPh>
    <rPh sb="520" eb="522">
      <t>ダンタイ</t>
    </rPh>
    <rPh sb="528" eb="529">
      <t>ヒク</t>
    </rPh>
    <phoneticPr fontId="4"/>
  </si>
  <si>
    <t>　管渠に関しては現在対策の必要は無い。しかし、処理施設の設備関係の更新が必要になってきている。
　長期的な支出も含め見通しを立て、今後の事業展開の参考にするため、最適整備構想策定中である。</t>
    <rPh sb="89" eb="90">
      <t>ナカ</t>
    </rPh>
    <phoneticPr fontId="4"/>
  </si>
  <si>
    <t>　事業を継続可能なものにするため、加入促進や、経費削減に取り組んでいる。しかし全体の支出に対して償還金が60％程度を占めており、大幅な改善は難しい。
　今後は、長期的な更新費用の推定、収入、償還金残高などを推定し、規模縮小・一部統合、増収施策などを様々な事業展開の検討を行う必要がある。
　現在は最適整備構想策定中であり、法適用、経営戦略改定なども順次行う。</t>
    <rPh sb="145" eb="147">
      <t>ゲンザイ</t>
    </rPh>
    <rPh sb="156" eb="157">
      <t>チュウ</t>
    </rPh>
    <rPh sb="161" eb="162">
      <t>ホウ</t>
    </rPh>
    <rPh sb="162" eb="164">
      <t>テキヨウ</t>
    </rPh>
    <rPh sb="165" eb="167">
      <t>ケイエイ</t>
    </rPh>
    <rPh sb="167" eb="169">
      <t>センリャク</t>
    </rPh>
    <rPh sb="169" eb="171">
      <t>カイテイ</t>
    </rPh>
    <rPh sb="174" eb="176">
      <t>ジュンジ</t>
    </rPh>
    <rPh sb="176" eb="17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</si>
</sst>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0.4</c:v>
                </c:pt>
                <c:pt idx="1">
                  <c:v>0</c:v>
                </c:pt>
                <c:pt idx="2">
                  <c:v>0</c:v>
                </c:pt>
                <c:pt idx="3">
                  <c:v>0</c:v>
                </c:pt>
                <c:pt idx="4">
                  <c:v>0</c:v>
                </c:pt>
              </c:numCache>
            </c:numRef>
          </c:val>
          <c:extLst>
            <c:ext xmlns:c16="http://schemas.microsoft.com/office/drawing/2014/chart" uri="{C3380CC4-5D6E-409C-BE32-E72D297353CC}">
              <c16:uniqueId val="{00000000-0B1E-4C67-9686-89EAAA217D48}"/>
            </c:ext>
          </c:extLst>
        </c:ser>
        <c:dLbls>
          <c:showLegendKey val="0"/>
          <c:showVal val="0"/>
          <c:showCatName val="0"/>
          <c:showSerName val="0"/>
          <c:showPercent val="0"/>
          <c:showBubbleSize val="0"/>
        </c:dLbls>
        <c:gapWidth val="150"/>
        <c:axId val="317228696"/>
        <c:axId val="3172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c:v>0.01</c:v>
                </c:pt>
                <c:pt idx="3">
                  <c:v>0.01</c:v>
                </c:pt>
                <c:pt idx="4">
                  <c:v>0.02</c:v>
                </c:pt>
              </c:numCache>
            </c:numRef>
          </c:val>
          <c:smooth val="0"/>
          <c:extLst>
            <c:ext xmlns:c16="http://schemas.microsoft.com/office/drawing/2014/chart" uri="{C3380CC4-5D6E-409C-BE32-E72D297353CC}">
              <c16:uniqueId val="{00000001-0B1E-4C67-9686-89EAAA217D48}"/>
            </c:ext>
          </c:extLst>
        </c:ser>
        <c:dLbls>
          <c:showLegendKey val="0"/>
          <c:showVal val="0"/>
          <c:showCatName val="0"/>
          <c:showSerName val="0"/>
          <c:showPercent val="0"/>
          <c:showBubbleSize val="0"/>
        </c:dLbls>
        <c:marker val="1"/>
        <c:smooth val="0"/>
        <c:axId val="317228696"/>
        <c:axId val="317229088"/>
      </c:lineChart>
      <c:dateAx>
        <c:axId val="317228696"/>
        <c:scaling>
          <c:orientation val="minMax"/>
        </c:scaling>
        <c:delete val="1"/>
        <c:axPos val="b"/>
        <c:numFmt formatCode="&quot;H&quot;yy" sourceLinked="1"/>
        <c:majorTickMark val="none"/>
        <c:minorTickMark val="none"/>
        <c:tickLblPos val="none"/>
        <c:crossAx val="317229088"/>
        <c:crosses val="autoZero"/>
        <c:auto val="1"/>
        <c:lblOffset val="100"/>
        <c:baseTimeUnit val="years"/>
      </c:dateAx>
      <c:valAx>
        <c:axId val="3172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2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43.42</c:v>
                </c:pt>
                <c:pt idx="1">
                  <c:v>42.86</c:v>
                </c:pt>
                <c:pt idx="2">
                  <c:v>43.14</c:v>
                </c:pt>
                <c:pt idx="3">
                  <c:v>42.58</c:v>
                </c:pt>
                <c:pt idx="4">
                  <c:v>42.3</c:v>
                </c:pt>
              </c:numCache>
            </c:numRef>
          </c:val>
          <c:extLst>
            <c:ext xmlns:c16="http://schemas.microsoft.com/office/drawing/2014/chart" uri="{C3380CC4-5D6E-409C-BE32-E72D297353CC}">
              <c16:uniqueId val="{00000000-3684-4635-BB8D-45BC11542248}"/>
            </c:ext>
          </c:extLst>
        </c:ser>
        <c:dLbls>
          <c:showLegendKey val="0"/>
          <c:showVal val="0"/>
          <c:showCatName val="0"/>
          <c:showSerName val="0"/>
          <c:showPercent val="0"/>
          <c:showBubbleSize val="0"/>
        </c:dLbls>
        <c:gapWidth val="150"/>
        <c:axId val="419724288"/>
        <c:axId val="41971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51.75</c:v>
                </c:pt>
                <c:pt idx="3">
                  <c:v>50.68</c:v>
                </c:pt>
                <c:pt idx="4">
                  <c:v>50.14</c:v>
                </c:pt>
              </c:numCache>
            </c:numRef>
          </c:val>
          <c:smooth val="0"/>
          <c:extLst>
            <c:ext xmlns:c16="http://schemas.microsoft.com/office/drawing/2014/chart" uri="{C3380CC4-5D6E-409C-BE32-E72D297353CC}">
              <c16:uniqueId val="{00000001-3684-4635-BB8D-45BC11542248}"/>
            </c:ext>
          </c:extLst>
        </c:ser>
        <c:dLbls>
          <c:showLegendKey val="0"/>
          <c:showVal val="0"/>
          <c:showCatName val="0"/>
          <c:showSerName val="0"/>
          <c:showPercent val="0"/>
          <c:showBubbleSize val="0"/>
        </c:dLbls>
        <c:marker val="1"/>
        <c:smooth val="0"/>
        <c:axId val="419724288"/>
        <c:axId val="419719192"/>
      </c:lineChart>
      <c:dateAx>
        <c:axId val="419724288"/>
        <c:scaling>
          <c:orientation val="minMax"/>
        </c:scaling>
        <c:delete val="1"/>
        <c:axPos val="b"/>
        <c:numFmt formatCode="&quot;H&quot;yy" sourceLinked="1"/>
        <c:majorTickMark val="none"/>
        <c:minorTickMark val="none"/>
        <c:tickLblPos val="none"/>
        <c:crossAx val="419719192"/>
        <c:crosses val="autoZero"/>
        <c:auto val="1"/>
        <c:lblOffset val="100"/>
        <c:baseTimeUnit val="years"/>
      </c:dateAx>
      <c:valAx>
        <c:axId val="41971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87.21</c:v>
                </c:pt>
                <c:pt idx="1">
                  <c:v>87.83</c:v>
                </c:pt>
                <c:pt idx="2">
                  <c:v>88.7</c:v>
                </c:pt>
                <c:pt idx="3">
                  <c:v>89.53</c:v>
                </c:pt>
                <c:pt idx="4">
                  <c:v>89.69</c:v>
                </c:pt>
              </c:numCache>
            </c:numRef>
          </c:val>
          <c:extLst>
            <c:ext xmlns:c16="http://schemas.microsoft.com/office/drawing/2014/chart" uri="{C3380CC4-5D6E-409C-BE32-E72D297353CC}">
              <c16:uniqueId val="{00000000-07BD-45D9-9BB9-4783A49CEF10}"/>
            </c:ext>
          </c:extLst>
        </c:ser>
        <c:dLbls>
          <c:showLegendKey val="0"/>
          <c:showVal val="0"/>
          <c:showCatName val="0"/>
          <c:showSerName val="0"/>
          <c:showPercent val="0"/>
          <c:showBubbleSize val="0"/>
        </c:dLbls>
        <c:gapWidth val="150"/>
        <c:axId val="419723896"/>
        <c:axId val="41972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84.84</c:v>
                </c:pt>
                <c:pt idx="3">
                  <c:v>84.86</c:v>
                </c:pt>
                <c:pt idx="4">
                  <c:v>84.98</c:v>
                </c:pt>
              </c:numCache>
            </c:numRef>
          </c:val>
          <c:smooth val="0"/>
          <c:extLst>
            <c:ext xmlns:c16="http://schemas.microsoft.com/office/drawing/2014/chart" uri="{C3380CC4-5D6E-409C-BE32-E72D297353CC}">
              <c16:uniqueId val="{00000001-07BD-45D9-9BB9-4783A49CEF10}"/>
            </c:ext>
          </c:extLst>
        </c:ser>
        <c:dLbls>
          <c:showLegendKey val="0"/>
          <c:showVal val="0"/>
          <c:showCatName val="0"/>
          <c:showSerName val="0"/>
          <c:showPercent val="0"/>
          <c:showBubbleSize val="0"/>
        </c:dLbls>
        <c:marker val="1"/>
        <c:smooth val="0"/>
        <c:axId val="419723896"/>
        <c:axId val="419723112"/>
      </c:lineChart>
      <c:dateAx>
        <c:axId val="419723896"/>
        <c:scaling>
          <c:orientation val="minMax"/>
        </c:scaling>
        <c:delete val="1"/>
        <c:axPos val="b"/>
        <c:numFmt formatCode="&quot;H&quot;yy" sourceLinked="1"/>
        <c:majorTickMark val="none"/>
        <c:minorTickMark val="none"/>
        <c:tickLblPos val="none"/>
        <c:crossAx val="419723112"/>
        <c:crosses val="autoZero"/>
        <c:auto val="1"/>
        <c:lblOffset val="100"/>
        <c:baseTimeUnit val="years"/>
      </c:dateAx>
      <c:valAx>
        <c:axId val="41972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2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92.21</c:v>
                </c:pt>
                <c:pt idx="1">
                  <c:v>90.83</c:v>
                </c:pt>
                <c:pt idx="2">
                  <c:v>93.06</c:v>
                </c:pt>
                <c:pt idx="3">
                  <c:v>98.24</c:v>
                </c:pt>
                <c:pt idx="4">
                  <c:v>99.58</c:v>
                </c:pt>
              </c:numCache>
            </c:numRef>
          </c:val>
          <c:extLst>
            <c:ext xmlns:c16="http://schemas.microsoft.com/office/drawing/2014/chart" uri="{C3380CC4-5D6E-409C-BE32-E72D297353CC}">
              <c16:uniqueId val="{00000000-C065-481E-8C65-B1458CE4EB8C}"/>
            </c:ext>
          </c:extLst>
        </c:ser>
        <c:dLbls>
          <c:showLegendKey val="0"/>
          <c:showVal val="0"/>
          <c:showCatName val="0"/>
          <c:showSerName val="0"/>
          <c:showPercent val="0"/>
          <c:showBubbleSize val="0"/>
        </c:dLbls>
        <c:gapWidth val="150"/>
        <c:axId val="317230264"/>
        <c:axId val="32090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65-481E-8C65-B1458CE4EB8C}"/>
            </c:ext>
          </c:extLst>
        </c:ser>
        <c:dLbls>
          <c:showLegendKey val="0"/>
          <c:showVal val="0"/>
          <c:showCatName val="0"/>
          <c:showSerName val="0"/>
          <c:showPercent val="0"/>
          <c:showBubbleSize val="0"/>
        </c:dLbls>
        <c:marker val="1"/>
        <c:smooth val="0"/>
        <c:axId val="317230264"/>
        <c:axId val="320903736"/>
      </c:lineChart>
      <c:dateAx>
        <c:axId val="317230264"/>
        <c:scaling>
          <c:orientation val="minMax"/>
        </c:scaling>
        <c:delete val="1"/>
        <c:axPos val="b"/>
        <c:numFmt formatCode="&quot;H&quot;yy" sourceLinked="1"/>
        <c:majorTickMark val="none"/>
        <c:minorTickMark val="none"/>
        <c:tickLblPos val="none"/>
        <c:crossAx val="320903736"/>
        <c:crosses val="autoZero"/>
        <c:auto val="1"/>
        <c:lblOffset val="100"/>
        <c:baseTimeUnit val="years"/>
      </c:dateAx>
      <c:valAx>
        <c:axId val="32090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3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3A-4669-B11E-CE15C3B8CF8E}"/>
            </c:ext>
          </c:extLst>
        </c:ser>
        <c:dLbls>
          <c:showLegendKey val="0"/>
          <c:showVal val="0"/>
          <c:showCatName val="0"/>
          <c:showSerName val="0"/>
          <c:showPercent val="0"/>
          <c:showBubbleSize val="0"/>
        </c:dLbls>
        <c:gapWidth val="150"/>
        <c:axId val="320899816"/>
        <c:axId val="31621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3A-4669-B11E-CE15C3B8CF8E}"/>
            </c:ext>
          </c:extLst>
        </c:ser>
        <c:dLbls>
          <c:showLegendKey val="0"/>
          <c:showVal val="0"/>
          <c:showCatName val="0"/>
          <c:showSerName val="0"/>
          <c:showPercent val="0"/>
          <c:showBubbleSize val="0"/>
        </c:dLbls>
        <c:marker val="1"/>
        <c:smooth val="0"/>
        <c:axId val="320899816"/>
        <c:axId val="316214936"/>
      </c:lineChart>
      <c:dateAx>
        <c:axId val="320899816"/>
        <c:scaling>
          <c:orientation val="minMax"/>
        </c:scaling>
        <c:delete val="1"/>
        <c:axPos val="b"/>
        <c:numFmt formatCode="&quot;H&quot;yy" sourceLinked="1"/>
        <c:majorTickMark val="none"/>
        <c:minorTickMark val="none"/>
        <c:tickLblPos val="none"/>
        <c:crossAx val="316214936"/>
        <c:crosses val="autoZero"/>
        <c:auto val="1"/>
        <c:lblOffset val="100"/>
        <c:baseTimeUnit val="years"/>
      </c:dateAx>
      <c:valAx>
        <c:axId val="31621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89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39-4D87-86EB-D332D9D683E5}"/>
            </c:ext>
          </c:extLst>
        </c:ser>
        <c:dLbls>
          <c:showLegendKey val="0"/>
          <c:showVal val="0"/>
          <c:showCatName val="0"/>
          <c:showSerName val="0"/>
          <c:showPercent val="0"/>
          <c:showBubbleSize val="0"/>
        </c:dLbls>
        <c:gapWidth val="150"/>
        <c:axId val="419610096"/>
        <c:axId val="41960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39-4D87-86EB-D332D9D683E5}"/>
            </c:ext>
          </c:extLst>
        </c:ser>
        <c:dLbls>
          <c:showLegendKey val="0"/>
          <c:showVal val="0"/>
          <c:showCatName val="0"/>
          <c:showSerName val="0"/>
          <c:showPercent val="0"/>
          <c:showBubbleSize val="0"/>
        </c:dLbls>
        <c:marker val="1"/>
        <c:smooth val="0"/>
        <c:axId val="419610096"/>
        <c:axId val="419609704"/>
      </c:lineChart>
      <c:dateAx>
        <c:axId val="419610096"/>
        <c:scaling>
          <c:orientation val="minMax"/>
        </c:scaling>
        <c:delete val="1"/>
        <c:axPos val="b"/>
        <c:numFmt formatCode="&quot;H&quot;yy" sourceLinked="1"/>
        <c:majorTickMark val="none"/>
        <c:minorTickMark val="none"/>
        <c:tickLblPos val="none"/>
        <c:crossAx val="419609704"/>
        <c:crosses val="autoZero"/>
        <c:auto val="1"/>
        <c:lblOffset val="100"/>
        <c:baseTimeUnit val="years"/>
      </c:dateAx>
      <c:valAx>
        <c:axId val="41960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61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FF-44FA-823D-3269525537ED}"/>
            </c:ext>
          </c:extLst>
        </c:ser>
        <c:dLbls>
          <c:showLegendKey val="0"/>
          <c:showVal val="0"/>
          <c:showCatName val="0"/>
          <c:showSerName val="0"/>
          <c:showPercent val="0"/>
          <c:showBubbleSize val="0"/>
        </c:dLbls>
        <c:gapWidth val="150"/>
        <c:axId val="419604216"/>
        <c:axId val="41960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FF-44FA-823D-3269525537ED}"/>
            </c:ext>
          </c:extLst>
        </c:ser>
        <c:dLbls>
          <c:showLegendKey val="0"/>
          <c:showVal val="0"/>
          <c:showCatName val="0"/>
          <c:showSerName val="0"/>
          <c:showPercent val="0"/>
          <c:showBubbleSize val="0"/>
        </c:dLbls>
        <c:marker val="1"/>
        <c:smooth val="0"/>
        <c:axId val="419604216"/>
        <c:axId val="419606568"/>
      </c:lineChart>
      <c:dateAx>
        <c:axId val="419604216"/>
        <c:scaling>
          <c:orientation val="minMax"/>
        </c:scaling>
        <c:delete val="1"/>
        <c:axPos val="b"/>
        <c:numFmt formatCode="&quot;H&quot;yy" sourceLinked="1"/>
        <c:majorTickMark val="none"/>
        <c:minorTickMark val="none"/>
        <c:tickLblPos val="none"/>
        <c:crossAx val="419606568"/>
        <c:crosses val="autoZero"/>
        <c:auto val="1"/>
        <c:lblOffset val="100"/>
        <c:baseTimeUnit val="years"/>
      </c:dateAx>
      <c:valAx>
        <c:axId val="41960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60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ED-4B28-967C-EC872B286F22}"/>
            </c:ext>
          </c:extLst>
        </c:ser>
        <c:dLbls>
          <c:showLegendKey val="0"/>
          <c:showVal val="0"/>
          <c:showCatName val="0"/>
          <c:showSerName val="0"/>
          <c:showPercent val="0"/>
          <c:showBubbleSize val="0"/>
        </c:dLbls>
        <c:gapWidth val="150"/>
        <c:axId val="419607352"/>
        <c:axId val="41960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ED-4B28-967C-EC872B286F22}"/>
            </c:ext>
          </c:extLst>
        </c:ser>
        <c:dLbls>
          <c:showLegendKey val="0"/>
          <c:showVal val="0"/>
          <c:showCatName val="0"/>
          <c:showSerName val="0"/>
          <c:showPercent val="0"/>
          <c:showBubbleSize val="0"/>
        </c:dLbls>
        <c:marker val="1"/>
        <c:smooth val="0"/>
        <c:axId val="419607352"/>
        <c:axId val="419607744"/>
      </c:lineChart>
      <c:dateAx>
        <c:axId val="419607352"/>
        <c:scaling>
          <c:orientation val="minMax"/>
        </c:scaling>
        <c:delete val="1"/>
        <c:axPos val="b"/>
        <c:numFmt formatCode="&quot;H&quot;yy" sourceLinked="1"/>
        <c:majorTickMark val="none"/>
        <c:minorTickMark val="none"/>
        <c:tickLblPos val="none"/>
        <c:crossAx val="419607744"/>
        <c:crosses val="autoZero"/>
        <c:auto val="1"/>
        <c:lblOffset val="100"/>
        <c:baseTimeUnit val="years"/>
      </c:dateAx>
      <c:valAx>
        <c:axId val="4196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60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597.98</c:v>
                </c:pt>
                <c:pt idx="1">
                  <c:v>455.08</c:v>
                </c:pt>
                <c:pt idx="2">
                  <c:v>525.52</c:v>
                </c:pt>
                <c:pt idx="3" formatCode="#,##0.00;&quot;△&quot;#,##0.00">
                  <c:v>0</c:v>
                </c:pt>
                <c:pt idx="4" formatCode="#,##0.00;&quot;△&quot;#,##0.00">
                  <c:v>0</c:v>
                </c:pt>
              </c:numCache>
            </c:numRef>
          </c:val>
          <c:extLst>
            <c:ext xmlns:c16="http://schemas.microsoft.com/office/drawing/2014/chart" uri="{C3380CC4-5D6E-409C-BE32-E72D297353CC}">
              <c16:uniqueId val="{00000000-5D96-4943-BD15-995B52FCB446}"/>
            </c:ext>
          </c:extLst>
        </c:ser>
        <c:dLbls>
          <c:showLegendKey val="0"/>
          <c:showVal val="0"/>
          <c:showCatName val="0"/>
          <c:showSerName val="0"/>
          <c:showPercent val="0"/>
          <c:showBubbleSize val="0"/>
        </c:dLbls>
        <c:gapWidth val="150"/>
        <c:axId val="419605784"/>
        <c:axId val="41960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855.8</c:v>
                </c:pt>
                <c:pt idx="3">
                  <c:v>789.46</c:v>
                </c:pt>
                <c:pt idx="4">
                  <c:v>826.83</c:v>
                </c:pt>
              </c:numCache>
            </c:numRef>
          </c:val>
          <c:smooth val="0"/>
          <c:extLst>
            <c:ext xmlns:c16="http://schemas.microsoft.com/office/drawing/2014/chart" uri="{C3380CC4-5D6E-409C-BE32-E72D297353CC}">
              <c16:uniqueId val="{00000001-5D96-4943-BD15-995B52FCB446}"/>
            </c:ext>
          </c:extLst>
        </c:ser>
        <c:dLbls>
          <c:showLegendKey val="0"/>
          <c:showVal val="0"/>
          <c:showCatName val="0"/>
          <c:showSerName val="0"/>
          <c:showPercent val="0"/>
          <c:showBubbleSize val="0"/>
        </c:dLbls>
        <c:marker val="1"/>
        <c:smooth val="0"/>
        <c:axId val="419605784"/>
        <c:axId val="419608920"/>
      </c:lineChart>
      <c:dateAx>
        <c:axId val="419605784"/>
        <c:scaling>
          <c:orientation val="minMax"/>
        </c:scaling>
        <c:delete val="1"/>
        <c:axPos val="b"/>
        <c:numFmt formatCode="&quot;H&quot;yy" sourceLinked="1"/>
        <c:majorTickMark val="none"/>
        <c:minorTickMark val="none"/>
        <c:tickLblPos val="none"/>
        <c:crossAx val="419608920"/>
        <c:crosses val="autoZero"/>
        <c:auto val="1"/>
        <c:lblOffset val="100"/>
        <c:baseTimeUnit val="years"/>
      </c:dateAx>
      <c:valAx>
        <c:axId val="41960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60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33.11</c:v>
                </c:pt>
                <c:pt idx="1">
                  <c:v>40.380000000000003</c:v>
                </c:pt>
                <c:pt idx="2">
                  <c:v>33.82</c:v>
                </c:pt>
                <c:pt idx="3">
                  <c:v>47.29</c:v>
                </c:pt>
                <c:pt idx="4">
                  <c:v>42.26</c:v>
                </c:pt>
              </c:numCache>
            </c:numRef>
          </c:val>
          <c:extLst>
            <c:ext xmlns:c16="http://schemas.microsoft.com/office/drawing/2014/chart" uri="{C3380CC4-5D6E-409C-BE32-E72D297353CC}">
              <c16:uniqueId val="{00000000-DA87-45DF-BDDC-5DBA20380FAF}"/>
            </c:ext>
          </c:extLst>
        </c:ser>
        <c:dLbls>
          <c:showLegendKey val="0"/>
          <c:showVal val="0"/>
          <c:showCatName val="0"/>
          <c:showSerName val="0"/>
          <c:showPercent val="0"/>
          <c:showBubbleSize val="0"/>
        </c:dLbls>
        <c:gapWidth val="150"/>
        <c:axId val="419603432"/>
        <c:axId val="41960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59.8</c:v>
                </c:pt>
                <c:pt idx="3">
                  <c:v>57.77</c:v>
                </c:pt>
                <c:pt idx="4">
                  <c:v>57.31</c:v>
                </c:pt>
              </c:numCache>
            </c:numRef>
          </c:val>
          <c:smooth val="0"/>
          <c:extLst>
            <c:ext xmlns:c16="http://schemas.microsoft.com/office/drawing/2014/chart" uri="{C3380CC4-5D6E-409C-BE32-E72D297353CC}">
              <c16:uniqueId val="{00000001-DA87-45DF-BDDC-5DBA20380FAF}"/>
            </c:ext>
          </c:extLst>
        </c:ser>
        <c:dLbls>
          <c:showLegendKey val="0"/>
          <c:showVal val="0"/>
          <c:showCatName val="0"/>
          <c:showSerName val="0"/>
          <c:showPercent val="0"/>
          <c:showBubbleSize val="0"/>
        </c:dLbls>
        <c:marker val="1"/>
        <c:smooth val="0"/>
        <c:axId val="419603432"/>
        <c:axId val="419603824"/>
      </c:lineChart>
      <c:dateAx>
        <c:axId val="419603432"/>
        <c:scaling>
          <c:orientation val="minMax"/>
        </c:scaling>
        <c:delete val="1"/>
        <c:axPos val="b"/>
        <c:numFmt formatCode="&quot;H&quot;yy" sourceLinked="1"/>
        <c:majorTickMark val="none"/>
        <c:minorTickMark val="none"/>
        <c:tickLblPos val="none"/>
        <c:crossAx val="419603824"/>
        <c:crosses val="autoZero"/>
        <c:auto val="1"/>
        <c:lblOffset val="100"/>
        <c:baseTimeUnit val="years"/>
      </c:dateAx>
      <c:valAx>
        <c:axId val="41960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60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493.85</c:v>
                </c:pt>
                <c:pt idx="1">
                  <c:v>406.6</c:v>
                </c:pt>
                <c:pt idx="2">
                  <c:v>495.26</c:v>
                </c:pt>
                <c:pt idx="3">
                  <c:v>373.96</c:v>
                </c:pt>
                <c:pt idx="4">
                  <c:v>438.83</c:v>
                </c:pt>
              </c:numCache>
            </c:numRef>
          </c:val>
          <c:extLst>
            <c:ext xmlns:c16="http://schemas.microsoft.com/office/drawing/2014/chart" uri="{C3380CC4-5D6E-409C-BE32-E72D297353CC}">
              <c16:uniqueId val="{00000000-A988-4939-9EF7-39B35DD4EA23}"/>
            </c:ext>
          </c:extLst>
        </c:ser>
        <c:dLbls>
          <c:showLegendKey val="0"/>
          <c:showVal val="0"/>
          <c:showCatName val="0"/>
          <c:showSerName val="0"/>
          <c:showPercent val="0"/>
          <c:showBubbleSize val="0"/>
        </c:dLbls>
        <c:gapWidth val="150"/>
        <c:axId val="419725072"/>
        <c:axId val="41972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263.76</c:v>
                </c:pt>
                <c:pt idx="3">
                  <c:v>274.35000000000002</c:v>
                </c:pt>
                <c:pt idx="4">
                  <c:v>273.52</c:v>
                </c:pt>
              </c:numCache>
            </c:numRef>
          </c:val>
          <c:smooth val="0"/>
          <c:extLst>
            <c:ext xmlns:c16="http://schemas.microsoft.com/office/drawing/2014/chart" uri="{C3380CC4-5D6E-409C-BE32-E72D297353CC}">
              <c16:uniqueId val="{00000001-A988-4939-9EF7-39B35DD4EA23}"/>
            </c:ext>
          </c:extLst>
        </c:ser>
        <c:dLbls>
          <c:showLegendKey val="0"/>
          <c:showVal val="0"/>
          <c:showCatName val="0"/>
          <c:showSerName val="0"/>
          <c:showPercent val="0"/>
          <c:showBubbleSize val="0"/>
        </c:dLbls>
        <c:marker val="1"/>
        <c:smooth val="0"/>
        <c:axId val="419725072"/>
        <c:axId val="419721544"/>
      </c:lineChart>
      <c:dateAx>
        <c:axId val="419725072"/>
        <c:scaling>
          <c:orientation val="minMax"/>
        </c:scaling>
        <c:delete val="1"/>
        <c:axPos val="b"/>
        <c:numFmt formatCode="&quot;H&quot;yy" sourceLinked="1"/>
        <c:majorTickMark val="none"/>
        <c:minorTickMark val="none"/>
        <c:tickLblPos val="none"/>
        <c:crossAx val="419721544"/>
        <c:crosses val="autoZero"/>
        <c:auto val="1"/>
        <c:lblOffset val="100"/>
        <c:baseTimeUnit val="years"/>
      </c:dateAx>
      <c:valAx>
        <c:axId val="41972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2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5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吉賀町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6280</v>
      </c>
      <c r="AM8" s="51"/>
      <c r="AN8" s="51"/>
      <c r="AO8" s="51"/>
      <c r="AP8" s="51"/>
      <c r="AQ8" s="51"/>
      <c r="AR8" s="51"/>
      <c r="AS8" s="51"/>
      <c r="AT8" s="46">
        <f>データ!T6</f>
        <v>336.5</v>
      </c>
      <c r="AU8" s="46"/>
      <c r="AV8" s="46"/>
      <c r="AW8" s="46"/>
      <c r="AX8" s="46"/>
      <c r="AY8" s="46"/>
      <c r="AZ8" s="46"/>
      <c r="BA8" s="46"/>
      <c r="BB8" s="46">
        <f>データ!U6</f>
        <v>18.66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8.93</v>
      </c>
      <c r="Q10" s="46"/>
      <c r="R10" s="46"/>
      <c r="S10" s="46"/>
      <c r="T10" s="46"/>
      <c r="U10" s="46"/>
      <c r="V10" s="46"/>
      <c r="W10" s="46">
        <f>データ!Q6</f>
        <v>100</v>
      </c>
      <c r="X10" s="46"/>
      <c r="Y10" s="46"/>
      <c r="Z10" s="46"/>
      <c r="AA10" s="46"/>
      <c r="AB10" s="46"/>
      <c r="AC10" s="46"/>
      <c r="AD10" s="51">
        <f>データ!R6</f>
        <v>3150</v>
      </c>
      <c r="AE10" s="51"/>
      <c r="AF10" s="51"/>
      <c r="AG10" s="51"/>
      <c r="AH10" s="51"/>
      <c r="AI10" s="51"/>
      <c r="AJ10" s="51"/>
      <c r="AK10" s="2"/>
      <c r="AL10" s="51">
        <f>データ!V6</f>
        <v>553</v>
      </c>
      <c r="AM10" s="51"/>
      <c r="AN10" s="51"/>
      <c r="AO10" s="51"/>
      <c r="AP10" s="51"/>
      <c r="AQ10" s="51"/>
      <c r="AR10" s="51"/>
      <c r="AS10" s="51"/>
      <c r="AT10" s="46">
        <f>データ!W6</f>
        <v>0.25</v>
      </c>
      <c r="AU10" s="46"/>
      <c r="AV10" s="46"/>
      <c r="AW10" s="46"/>
      <c r="AX10" s="46"/>
      <c r="AY10" s="46"/>
      <c r="AZ10" s="46"/>
      <c r="BA10" s="46"/>
      <c r="BB10" s="46">
        <f>データ!X6</f>
        <v>2212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mzkRlx8eVierDsq9SiXx/Xl5LJ2DmEKWgQT5MqFpubUXfPKLKYwPeULIzqg3iKTEdHvLo3sE+h5Jt7/9Gpz+Qw==" saltValue="YdSHUsD+IJenjzbpmNJS6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325058</v>
      </c>
      <c r="D6" s="33">
        <f t="shared" si="3"/>
        <v>47</v>
      </c>
      <c r="E6" s="33">
        <f t="shared" si="3"/>
        <v>17</v>
      </c>
      <c r="F6" s="33">
        <f t="shared" si="3"/>
        <v>5</v>
      </c>
      <c r="G6" s="33">
        <f t="shared" si="3"/>
        <v>0</v>
      </c>
      <c r="H6" s="33" t="str">
        <f t="shared" si="3"/>
        <v>島根県　吉賀町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8.93</v>
      </c>
      <c r="Q6" s="34">
        <f t="shared" si="3"/>
        <v>100</v>
      </c>
      <c r="R6" s="34">
        <f t="shared" si="3"/>
        <v>3150</v>
      </c>
      <c r="S6" s="34">
        <f t="shared" si="3"/>
        <v>6280</v>
      </c>
      <c r="T6" s="34">
        <f t="shared" si="3"/>
        <v>336.5</v>
      </c>
      <c r="U6" s="34">
        <f t="shared" si="3"/>
        <v>18.66</v>
      </c>
      <c r="V6" s="34">
        <f t="shared" si="3"/>
        <v>553</v>
      </c>
      <c r="W6" s="34">
        <f t="shared" si="3"/>
        <v>0.25</v>
      </c>
      <c r="X6" s="34">
        <f t="shared" si="3"/>
        <v>2212</v>
      </c>
      <c r="Y6" s="35">
        <f>IF(Y7="",NA(),Y7)</f>
        <v>92.21</v>
      </c>
      <c r="Z6" s="35">
        <f t="shared" ref="Z6:AH6" si="4">IF(Z7="",NA(),Z7)</f>
        <v>90.83</v>
      </c>
      <c r="AA6" s="35">
        <f t="shared" si="4"/>
        <v>93.06</v>
      </c>
      <c r="AB6" s="35">
        <f t="shared" si="4"/>
        <v>98.24</v>
      </c>
      <c r="AC6" s="35">
        <f t="shared" si="4"/>
        <v>99.58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597.98</v>
      </c>
      <c r="BG6" s="35">
        <f t="shared" ref="BG6:BO6" si="7">IF(BG7="",NA(),BG7)</f>
        <v>455.08</v>
      </c>
      <c r="BH6" s="35">
        <f t="shared" si="7"/>
        <v>525.52</v>
      </c>
      <c r="BI6" s="34">
        <f t="shared" si="7"/>
        <v>0</v>
      </c>
      <c r="BJ6" s="34">
        <f t="shared" si="7"/>
        <v>0</v>
      </c>
      <c r="BK6" s="35">
        <f t="shared" si="7"/>
        <v>979.89</v>
      </c>
      <c r="BL6" s="35">
        <f t="shared" si="7"/>
        <v>1051.43</v>
      </c>
      <c r="BM6" s="35">
        <f t="shared" si="7"/>
        <v>855.8</v>
      </c>
      <c r="BN6" s="35">
        <f t="shared" si="7"/>
        <v>789.46</v>
      </c>
      <c r="BO6" s="35">
        <f t="shared" si="7"/>
        <v>826.83</v>
      </c>
      <c r="BP6" s="34" t="str">
        <f>IF(BP7="","",IF(BP7="-","【-】","【"&amp;SUBSTITUTE(TEXT(BP7,"#,##0.00"),"-","△")&amp;"】"))</f>
        <v>【765.47】</v>
      </c>
      <c r="BQ6" s="35">
        <f>IF(BQ7="",NA(),BQ7)</f>
        <v>33.11</v>
      </c>
      <c r="BR6" s="35">
        <f t="shared" ref="BR6:BZ6" si="8">IF(BR7="",NA(),BR7)</f>
        <v>40.380000000000003</v>
      </c>
      <c r="BS6" s="35">
        <f t="shared" si="8"/>
        <v>33.82</v>
      </c>
      <c r="BT6" s="35">
        <f t="shared" si="8"/>
        <v>47.29</v>
      </c>
      <c r="BU6" s="35">
        <f t="shared" si="8"/>
        <v>42.26</v>
      </c>
      <c r="BV6" s="35">
        <f t="shared" si="8"/>
        <v>41.34</v>
      </c>
      <c r="BW6" s="35">
        <f t="shared" si="8"/>
        <v>40.06</v>
      </c>
      <c r="BX6" s="35">
        <f t="shared" si="8"/>
        <v>59.8</v>
      </c>
      <c r="BY6" s="35">
        <f t="shared" si="8"/>
        <v>57.77</v>
      </c>
      <c r="BZ6" s="35">
        <f t="shared" si="8"/>
        <v>57.31</v>
      </c>
      <c r="CA6" s="34" t="str">
        <f>IF(CA7="","",IF(CA7="-","【-】","【"&amp;SUBSTITUTE(TEXT(CA7,"#,##0.00"),"-","△")&amp;"】"))</f>
        <v>【59.59】</v>
      </c>
      <c r="CB6" s="35">
        <f>IF(CB7="",NA(),CB7)</f>
        <v>493.85</v>
      </c>
      <c r="CC6" s="35">
        <f t="shared" ref="CC6:CK6" si="9">IF(CC7="",NA(),CC7)</f>
        <v>406.6</v>
      </c>
      <c r="CD6" s="35">
        <f t="shared" si="9"/>
        <v>495.26</v>
      </c>
      <c r="CE6" s="35">
        <f t="shared" si="9"/>
        <v>373.96</v>
      </c>
      <c r="CF6" s="35">
        <f t="shared" si="9"/>
        <v>438.83</v>
      </c>
      <c r="CG6" s="35">
        <f t="shared" si="9"/>
        <v>357.49</v>
      </c>
      <c r="CH6" s="35">
        <f t="shared" si="9"/>
        <v>355.22</v>
      </c>
      <c r="CI6" s="35">
        <f t="shared" si="9"/>
        <v>263.76</v>
      </c>
      <c r="CJ6" s="35">
        <f t="shared" si="9"/>
        <v>274.35000000000002</v>
      </c>
      <c r="CK6" s="35">
        <f t="shared" si="9"/>
        <v>273.52</v>
      </c>
      <c r="CL6" s="34" t="str">
        <f>IF(CL7="","",IF(CL7="-","【-】","【"&amp;SUBSTITUTE(TEXT(CL7,"#,##0.00"),"-","△")&amp;"】"))</f>
        <v>【257.86】</v>
      </c>
      <c r="CM6" s="35">
        <f>IF(CM7="",NA(),CM7)</f>
        <v>43.42</v>
      </c>
      <c r="CN6" s="35">
        <f t="shared" ref="CN6:CV6" si="10">IF(CN7="",NA(),CN7)</f>
        <v>42.86</v>
      </c>
      <c r="CO6" s="35">
        <f t="shared" si="10"/>
        <v>43.14</v>
      </c>
      <c r="CP6" s="35">
        <f t="shared" si="10"/>
        <v>42.58</v>
      </c>
      <c r="CQ6" s="35">
        <f t="shared" si="10"/>
        <v>42.3</v>
      </c>
      <c r="CR6" s="35">
        <f t="shared" si="10"/>
        <v>44.69</v>
      </c>
      <c r="CS6" s="35">
        <f t="shared" si="10"/>
        <v>42.84</v>
      </c>
      <c r="CT6" s="35">
        <f t="shared" si="10"/>
        <v>51.75</v>
      </c>
      <c r="CU6" s="35">
        <f t="shared" si="10"/>
        <v>50.68</v>
      </c>
      <c r="CV6" s="35">
        <f t="shared" si="10"/>
        <v>50.14</v>
      </c>
      <c r="CW6" s="34" t="str">
        <f>IF(CW7="","",IF(CW7="-","【-】","【"&amp;SUBSTITUTE(TEXT(CW7,"#,##0.00"),"-","△")&amp;"】"))</f>
        <v>【51.30】</v>
      </c>
      <c r="CX6" s="35">
        <f>IF(CX7="",NA(),CX7)</f>
        <v>87.21</v>
      </c>
      <c r="CY6" s="35">
        <f t="shared" ref="CY6:DG6" si="11">IF(CY7="",NA(),CY7)</f>
        <v>87.83</v>
      </c>
      <c r="CZ6" s="35">
        <f t="shared" si="11"/>
        <v>88.7</v>
      </c>
      <c r="DA6" s="35">
        <f t="shared" si="11"/>
        <v>89.53</v>
      </c>
      <c r="DB6" s="35">
        <f t="shared" si="11"/>
        <v>89.69</v>
      </c>
      <c r="DC6" s="35">
        <f t="shared" si="11"/>
        <v>69.67</v>
      </c>
      <c r="DD6" s="35">
        <f t="shared" si="11"/>
        <v>66.3</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0.4</v>
      </c>
      <c r="EF6" s="34">
        <f t="shared" ref="EF6:EN6" si="14">IF(EF7="",NA(),EF7)</f>
        <v>0</v>
      </c>
      <c r="EG6" s="34">
        <f t="shared" si="14"/>
        <v>0</v>
      </c>
      <c r="EH6" s="34">
        <f t="shared" si="14"/>
        <v>0</v>
      </c>
      <c r="EI6" s="34">
        <f t="shared" si="14"/>
        <v>0</v>
      </c>
      <c r="EJ6" s="35">
        <f t="shared" si="14"/>
        <v>0.02</v>
      </c>
      <c r="EK6" s="35">
        <f t="shared" si="14"/>
        <v>0.03</v>
      </c>
      <c r="EL6" s="35">
        <f t="shared" si="14"/>
        <v>0.01</v>
      </c>
      <c r="EM6" s="35">
        <f t="shared" si="14"/>
        <v>0.01</v>
      </c>
      <c r="EN6" s="35">
        <f t="shared" si="14"/>
        <v>0.02</v>
      </c>
      <c r="EO6" s="34" t="str">
        <f>IF(EO7="","",IF(EO7="-","【-】","【"&amp;SUBSTITUTE(TEXT(EO7,"#,##0.00"),"-","△")&amp;"】"))</f>
        <v>【0.02】</v>
      </c>
    </row>
    <row r="7" spans="1:145" s="36" customFormat="1" x14ac:dyDescent="0.15">
      <c r="A7" s="28"/>
      <c r="B7" s="37">
        <v>2019</v>
      </c>
      <c r="C7" s="37">
        <v>325058</v>
      </c>
      <c r="D7" s="37">
        <v>47</v>
      </c>
      <c r="E7" s="37">
        <v>17</v>
      </c>
      <c r="F7" s="37">
        <v>5</v>
      </c>
      <c r="G7" s="37">
        <v>0</v>
      </c>
      <c r="H7" s="37" t="s">
        <v>98</v>
      </c>
      <c r="I7" s="37" t="s">
        <v>99</v>
      </c>
      <c r="J7" s="37" t="s">
        <v>100</v>
      </c>
      <c r="K7" s="37" t="s">
        <v>101</v>
      </c>
      <c r="L7" s="37" t="s">
        <v>102</v>
      </c>
      <c r="M7" s="37" t="s">
        <v>103</v>
      </c>
      <c r="N7" s="38" t="s">
        <v>104</v>
      </c>
      <c r="O7" s="38" t="s">
        <v>105</v>
      </c>
      <c r="P7" s="38">
        <v>8.93</v>
      </c>
      <c r="Q7" s="38">
        <v>100</v>
      </c>
      <c r="R7" s="38">
        <v>3150</v>
      </c>
      <c r="S7" s="38">
        <v>6280</v>
      </c>
      <c r="T7" s="38">
        <v>336.5</v>
      </c>
      <c r="U7" s="38">
        <v>18.66</v>
      </c>
      <c r="V7" s="38">
        <v>553</v>
      </c>
      <c r="W7" s="38">
        <v>0.25</v>
      </c>
      <c r="X7" s="38">
        <v>2212</v>
      </c>
      <c r="Y7" s="38">
        <v>92.21</v>
      </c>
      <c r="Z7" s="38">
        <v>90.83</v>
      </c>
      <c r="AA7" s="38">
        <v>93.06</v>
      </c>
      <c r="AB7" s="38">
        <v>98.24</v>
      </c>
      <c r="AC7" s="38">
        <v>99.58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597.98</v>
      </c>
      <c r="BG7" s="38">
        <v>455.08</v>
      </c>
      <c r="BH7" s="38">
        <v>525.52</v>
      </c>
      <c r="BI7" s="38">
        <v>0</v>
      </c>
      <c r="BJ7" s="38">
        <v>0</v>
      </c>
      <c r="BK7" s="38">
        <v>979.89</v>
      </c>
      <c r="BL7" s="38">
        <v>1051.43</v>
      </c>
      <c r="BM7" s="38">
        <v>855.8</v>
      </c>
      <c r="BN7" s="38">
        <v>789.46</v>
      </c>
      <c r="BO7" s="38">
        <v>826.83</v>
      </c>
      <c r="BP7" s="38">
        <v>765.47</v>
      </c>
      <c r="BQ7" s="38">
        <v>33.11</v>
      </c>
      <c r="BR7" s="38">
        <v>40.380000000000003</v>
      </c>
      <c r="BS7" s="38">
        <v>33.82</v>
      </c>
      <c r="BT7" s="38">
        <v>47.29</v>
      </c>
      <c r="BU7" s="38">
        <v>42.26</v>
      </c>
      <c r="BV7" s="38">
        <v>41.34</v>
      </c>
      <c r="BW7" s="38">
        <v>40.06</v>
      </c>
      <c r="BX7" s="38">
        <v>59.8</v>
      </c>
      <c r="BY7" s="38">
        <v>57.77</v>
      </c>
      <c r="BZ7" s="38">
        <v>57.31</v>
      </c>
      <c r="CA7" s="38">
        <v>59.59</v>
      </c>
      <c r="CB7" s="38">
        <v>493.85</v>
      </c>
      <c r="CC7" s="38">
        <v>406.6</v>
      </c>
      <c r="CD7" s="38">
        <v>495.26</v>
      </c>
      <c r="CE7" s="38">
        <v>373.96</v>
      </c>
      <c r="CF7" s="38">
        <v>438.83</v>
      </c>
      <c r="CG7" s="38">
        <v>357.49</v>
      </c>
      <c r="CH7" s="38">
        <v>355.22</v>
      </c>
      <c r="CI7" s="38">
        <v>263.76</v>
      </c>
      <c r="CJ7" s="38">
        <v>274.35000000000002</v>
      </c>
      <c r="CK7" s="38">
        <v>273.52</v>
      </c>
      <c r="CL7" s="38">
        <v>257.86</v>
      </c>
      <c r="CM7" s="38">
        <v>43.42</v>
      </c>
      <c r="CN7" s="38">
        <v>42.86</v>
      </c>
      <c r="CO7" s="38">
        <v>43.14</v>
      </c>
      <c r="CP7" s="38">
        <v>42.58</v>
      </c>
      <c r="CQ7" s="38">
        <v>42.3</v>
      </c>
      <c r="CR7" s="38">
        <v>44.69</v>
      </c>
      <c r="CS7" s="38">
        <v>42.84</v>
      </c>
      <c r="CT7" s="38">
        <v>51.75</v>
      </c>
      <c r="CU7" s="38">
        <v>50.68</v>
      </c>
      <c r="CV7" s="38">
        <v>50.14</v>
      </c>
      <c r="CW7" s="38">
        <v>51.3</v>
      </c>
      <c r="CX7" s="38">
        <v>87.21</v>
      </c>
      <c r="CY7" s="38">
        <v>87.83</v>
      </c>
      <c r="CZ7" s="38">
        <v>88.7</v>
      </c>
      <c r="DA7" s="38">
        <v>89.53</v>
      </c>
      <c r="DB7" s="38">
        <v>89.69</v>
      </c>
      <c r="DC7" s="38">
        <v>69.67</v>
      </c>
      <c r="DD7" s="38">
        <v>66.3</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0.4</v>
      </c>
      <c r="EF7" s="38">
        <v>0</v>
      </c>
      <c r="EG7" s="38">
        <v>0</v>
      </c>
      <c r="EH7" s="38">
        <v>0</v>
      </c>
      <c r="EI7" s="38">
        <v>0</v>
      </c>
      <c r="EJ7" s="38">
        <v>0.02</v>
      </c>
      <c r="EK7" s="38">
        <v>0.03</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113</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2020-12-04T03:07:02Z</dcterms:created>
  <dcterms:modified xsi:type="dcterms:W3CDTF">2021-02-01T09:31:15Z</dcterms:modified>
  <cp:category/>
</cp:coreProperties>
</file>