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Bas104\データ等保存先\220総務課\14 財政\12 公営事業_※年度別フォルダ管理\R2\04 経営分析\07 下水道\210114 （24締切）公営企業に係る「経営比較分析表」分析等について\"/>
    </mc:Choice>
  </mc:AlternateContent>
  <xr:revisionPtr revIDLastSave="0" documentId="8_{A54F47F3-2970-4DD7-8646-699C077104AC}" xr6:coauthVersionLast="45" xr6:coauthVersionMax="45" xr10:uidLastSave="{00000000-0000-0000-0000-000000000000}"/>
  <workbookProtection workbookAlgorithmName="SHA-512" workbookHashValue="UeLqR0ZYhjQrFbbeTCWZ2yg7BfsNTdDGV9BrJlBJ+1h9iNm8F7GE4CHK+jdaJU5jjlxXRcqy4CgaU88HzQHosw==" workbookSaltValue="5LxtKGSYXrMXyl0bXovpIQ==" workbookSpinCount="100000" lockStructure="1"/>
  <bookViews>
    <workbookView xWindow="-120" yWindow="-120" windowWidth="24240" windowHeight="131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T10" i="4"/>
  <c r="AL10" i="4"/>
  <c r="AD10" i="4"/>
  <c r="P10" i="4"/>
  <c r="I10" i="4"/>
  <c r="B10" i="4"/>
  <c r="AT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<sst xmlns="http://schemas.openxmlformats.org/spreadsheetml/2006/main" count="236" uniqueCount="119">
  <si>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</si>
  <si>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</si>
  <si>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</si>
  <si>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</si>
  <si>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</si>
  <si>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</si>
  <si>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</si>
  <si>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</si>
  <si>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</si>
  <si>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</si>
  <si>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</si>
  <si>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</si>
  <si>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</si>
  <si>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</si>
  <si>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</si>
  <si>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</si>
  <si>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</si>
  <si>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</si>
  <si>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</si>
  <si>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</si>
  <si>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</si>
  <si>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</si>
  <si>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</si>
  <si>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</si>
  <si>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</si>
  <si>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</si>
  <si>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</si>
  <si>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</si>
  <si>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</si>
  <si>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</si>
  <si>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</si>
  <si>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</si>
  <si>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</si>
  <si>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</si>
  <si>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</si>
  <si>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</si>
  <si>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</si>
  <si>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</si>
  <si>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</si>
  <si>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</si>
  <si>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</si>
  <si>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</si>
  <si>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</si>
  <si>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</si>
  <si>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</si>
  <si>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</si>
  <si>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</si>
  <si>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</si>
  <si>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</si>
  <si>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</si>
  <si>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</si>
  <si>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</si>
  <si>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</si>
  <si>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</si>
  <si>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</si>
  <si>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</si>
  <si>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</si>
  <si>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</si>
  <si>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</si>
  <si>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</si>
  <si>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</si>
  <si>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</si>
  <si>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</si>
  <si>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</si>
  <si>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</si>
  <si>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</si>
  <si>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</si>
  <si>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</si>
  <si>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</si>
  <si>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</si>
  <si>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</si>
  <si>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</si>
  <si>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</si>
  <si>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</si>
  <si>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</si>
  <si>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</si>
  <si>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</si>
  <si>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</si>
  <si>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</si>
  <si>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</si>
  <si>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</si>
  <si>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</si>
  <si>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</si>
  <si>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</si>
  <si>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</si>
  <si>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</si>
  <si>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</si>
  <si>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</si>
  <si>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</si>
  <si>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</si>
  <si>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</si>
  <si>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</si>
  <si>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</si>
  <si>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</si>
  <si>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</si>
  <si>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</si>
  <si>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</si>
  <si>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</si>
  <si>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吉賀町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</si>
  <si>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</si>
  <si>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</si>
  <si>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</si>
  <si>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</si>
  <si>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</si>
  <si>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</si>
  <si>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</si>
  <si>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</si>
  <si>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</si>
  <si>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</si>
  <si>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</si>
  <si>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</si>
  <si>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</si>
  <si>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</si>
  <si>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</si>
  <si>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</si>
  <si>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</si>
  <si>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料金収入は前年度から増加したが、近年の増加分と比べると少なかった。また、他会計繰入金は前年度の額より減少している。消費税還付金がなくなったため、総収益では減少が見られる。その反面、地方債償還金は増加しているので①収益的収支比率は下がっている。
　④企業債残高対事業規模比率は年々下がっていたが、今年度は計算上、一般会計負担分が少額になるため増加した。償還金残高自体は減少しており、類似団体に比べると企業債は少なく良好である。
　⑤経費回収率は前年度と同等であり、汚水処理費、料金収入に大きな変化はなかった。類似団体の平均値より若干上回ることが出来た。引き続きコスト削減や加入促進に取り組んでいく。
　⑥汚水処理は前年度と同等であり、汚水処理費は若干減少している。加入増加により年間有収水量は若干増加している。汚水処理費の減少と年間有収水量の増加により汚水処理原価は下がっている。今後も引続きコスト削減や加入促進を行っていく。
⑦施設利用率
　加入件数が増加したため施設利用率は増加している。類似団体の平均値より高いが、施設の処理能力1,600㎥／日に比べ流入水量は800㎥～900㎥／日程度であるため、加入促進が求められる。
⑧水洗化率
　毎年平均して20件ほどの加入件数があるが、地区によっては、まだ接続率が低いところがある。そのため加入を促進するための情報発信をしていく。
</t>
    <rPh sb="1" eb="3">
      <t>リョウキン</t>
    </rPh>
    <rPh sb="3" eb="5">
      <t>シュウニュウ</t>
    </rPh>
    <rPh sb="6" eb="9">
      <t>ゼンネンド</t>
    </rPh>
    <rPh sb="11" eb="13">
      <t>ゾウカ</t>
    </rPh>
    <rPh sb="17" eb="19">
      <t>キンネン</t>
    </rPh>
    <rPh sb="20" eb="22">
      <t>ゾウカ</t>
    </rPh>
    <rPh sb="22" eb="23">
      <t>ブン</t>
    </rPh>
    <rPh sb="24" eb="25">
      <t>クラ</t>
    </rPh>
    <rPh sb="28" eb="29">
      <t>スク</t>
    </rPh>
    <rPh sb="37" eb="38">
      <t>ホカ</t>
    </rPh>
    <rPh sb="38" eb="39">
      <t>カイ</t>
    </rPh>
    <rPh sb="39" eb="40">
      <t>ケイ</t>
    </rPh>
    <rPh sb="40" eb="42">
      <t>クリイレ</t>
    </rPh>
    <rPh sb="42" eb="43">
      <t>キン</t>
    </rPh>
    <rPh sb="44" eb="47">
      <t>ゼンネンド</t>
    </rPh>
    <rPh sb="48" eb="49">
      <t>ガク</t>
    </rPh>
    <rPh sb="51" eb="53">
      <t>ゲンショウ</t>
    </rPh>
    <rPh sb="58" eb="61">
      <t>ショウヒゼイ</t>
    </rPh>
    <rPh sb="61" eb="64">
      <t>カンプキン</t>
    </rPh>
    <rPh sb="73" eb="76">
      <t>ソウシュウエキ</t>
    </rPh>
    <rPh sb="78" eb="80">
      <t>ゲンショウ</t>
    </rPh>
    <rPh sb="81" eb="82">
      <t>ミ</t>
    </rPh>
    <rPh sb="88" eb="90">
      <t>ハンメン</t>
    </rPh>
    <rPh sb="91" eb="94">
      <t>チホウサイ</t>
    </rPh>
    <rPh sb="94" eb="97">
      <t>ショウカンキン</t>
    </rPh>
    <rPh sb="98" eb="100">
      <t>ゾウカ</t>
    </rPh>
    <rPh sb="107" eb="109">
      <t>シュウエキ</t>
    </rPh>
    <rPh sb="109" eb="110">
      <t>テキ</t>
    </rPh>
    <rPh sb="110" eb="112">
      <t>シュウシ</t>
    </rPh>
    <rPh sb="112" eb="114">
      <t>ヒリツ</t>
    </rPh>
    <rPh sb="115" eb="116">
      <t>サ</t>
    </rPh>
    <rPh sb="125" eb="127">
      <t>キギョウ</t>
    </rPh>
    <rPh sb="140" eb="141">
      <t>サ</t>
    </rPh>
    <rPh sb="148" eb="151">
      <t>コンネンド</t>
    </rPh>
    <rPh sb="176" eb="178">
      <t>ショウカン</t>
    </rPh>
    <rPh sb="178" eb="179">
      <t>キン</t>
    </rPh>
    <rPh sb="179" eb="181">
      <t>ザンダカ</t>
    </rPh>
    <rPh sb="181" eb="183">
      <t>ジタイ</t>
    </rPh>
    <rPh sb="184" eb="186">
      <t>ゲンショウ</t>
    </rPh>
    <rPh sb="191" eb="193">
      <t>ルイジ</t>
    </rPh>
    <rPh sb="193" eb="195">
      <t>ダンタイ</t>
    </rPh>
    <rPh sb="196" eb="197">
      <t>クラ</t>
    </rPh>
    <rPh sb="200" eb="202">
      <t>キギョウ</t>
    </rPh>
    <rPh sb="207" eb="209">
      <t>リョウコウ</t>
    </rPh>
    <rPh sb="216" eb="218">
      <t>ケイヒ</t>
    </rPh>
    <rPh sb="218" eb="220">
      <t>カイシュウ</t>
    </rPh>
    <rPh sb="220" eb="221">
      <t>リツ</t>
    </rPh>
    <rPh sb="222" eb="225">
      <t>ゼンネンド</t>
    </rPh>
    <rPh sb="226" eb="228">
      <t>ドウトウ</t>
    </rPh>
    <rPh sb="232" eb="234">
      <t>オスイ</t>
    </rPh>
    <rPh sb="234" eb="236">
      <t>ショリ</t>
    </rPh>
    <rPh sb="236" eb="237">
      <t>ヒ</t>
    </rPh>
    <rPh sb="238" eb="240">
      <t>リョウキン</t>
    </rPh>
    <rPh sb="240" eb="242">
      <t>シュウニュウ</t>
    </rPh>
    <rPh sb="243" eb="244">
      <t>オオ</t>
    </rPh>
    <rPh sb="246" eb="248">
      <t>ヘンカ</t>
    </rPh>
    <rPh sb="254" eb="256">
      <t>ルイジ</t>
    </rPh>
    <rPh sb="256" eb="258">
      <t>ダンタイ</t>
    </rPh>
    <rPh sb="259" eb="262">
      <t>ヘイキンチ</t>
    </rPh>
    <rPh sb="264" eb="266">
      <t>ジャッカン</t>
    </rPh>
    <rPh sb="266" eb="268">
      <t>ウワマワ</t>
    </rPh>
    <rPh sb="272" eb="274">
      <t>デキ</t>
    </rPh>
    <rPh sb="276" eb="277">
      <t>ヒ</t>
    </rPh>
    <rPh sb="278" eb="279">
      <t>ツヅ</t>
    </rPh>
    <rPh sb="283" eb="285">
      <t>サクゲン</t>
    </rPh>
    <rPh sb="286" eb="288">
      <t>カニュウ</t>
    </rPh>
    <rPh sb="288" eb="290">
      <t>ソクシン</t>
    </rPh>
    <rPh sb="291" eb="292">
      <t>ト</t>
    </rPh>
    <rPh sb="293" eb="294">
      <t>ク</t>
    </rPh>
    <rPh sb="302" eb="304">
      <t>オスイ</t>
    </rPh>
    <rPh sb="304" eb="306">
      <t>ショリ</t>
    </rPh>
    <rPh sb="307" eb="310">
      <t>ゼンネンド</t>
    </rPh>
    <rPh sb="311" eb="313">
      <t>ドウトウ</t>
    </rPh>
    <rPh sb="317" eb="319">
      <t>オスイ</t>
    </rPh>
    <rPh sb="319" eb="321">
      <t>ショリ</t>
    </rPh>
    <rPh sb="321" eb="322">
      <t>ヒ</t>
    </rPh>
    <rPh sb="323" eb="325">
      <t>ジャッカン</t>
    </rPh>
    <rPh sb="325" eb="327">
      <t>ゲンショウ</t>
    </rPh>
    <rPh sb="332" eb="334">
      <t>カニュウ</t>
    </rPh>
    <rPh sb="334" eb="336">
      <t>ゾウカ</t>
    </rPh>
    <rPh sb="339" eb="341">
      <t>ネンカン</t>
    </rPh>
    <rPh sb="341" eb="342">
      <t>ア</t>
    </rPh>
    <rPh sb="342" eb="343">
      <t>シュウ</t>
    </rPh>
    <rPh sb="343" eb="344">
      <t>スイ</t>
    </rPh>
    <rPh sb="344" eb="345">
      <t>リョウ</t>
    </rPh>
    <rPh sb="346" eb="348">
      <t>ジャッカン</t>
    </rPh>
    <rPh sb="348" eb="350">
      <t>ゾウカ</t>
    </rPh>
    <rPh sb="355" eb="357">
      <t>オスイ</t>
    </rPh>
    <rPh sb="357" eb="359">
      <t>ショリ</t>
    </rPh>
    <rPh sb="359" eb="360">
      <t>ヒ</t>
    </rPh>
    <rPh sb="361" eb="363">
      <t>ゲンショウ</t>
    </rPh>
    <rPh sb="364" eb="366">
      <t>ネンカン</t>
    </rPh>
    <rPh sb="366" eb="367">
      <t>ア</t>
    </rPh>
    <rPh sb="367" eb="368">
      <t>シュウ</t>
    </rPh>
    <rPh sb="368" eb="369">
      <t>スイ</t>
    </rPh>
    <rPh sb="369" eb="370">
      <t>リョウ</t>
    </rPh>
    <rPh sb="371" eb="373">
      <t>ゾウカ</t>
    </rPh>
    <rPh sb="376" eb="378">
      <t>オスイ</t>
    </rPh>
    <rPh sb="378" eb="380">
      <t>ショリ</t>
    </rPh>
    <rPh sb="380" eb="382">
      <t>ゲンカ</t>
    </rPh>
    <rPh sb="383" eb="384">
      <t>サ</t>
    </rPh>
    <rPh sb="390" eb="392">
      <t>コンゴ</t>
    </rPh>
    <rPh sb="393" eb="395">
      <t>ヒキツヅ</t>
    </rPh>
    <rPh sb="399" eb="401">
      <t>サクゲン</t>
    </rPh>
    <rPh sb="402" eb="404">
      <t>カニュウ</t>
    </rPh>
    <rPh sb="404" eb="406">
      <t>ソクシン</t>
    </rPh>
    <rPh sb="407" eb="408">
      <t>オコナ</t>
    </rPh>
    <rPh sb="415" eb="417">
      <t>シセツ</t>
    </rPh>
    <rPh sb="417" eb="420">
      <t>リヨウリツ</t>
    </rPh>
    <rPh sb="422" eb="424">
      <t>カニュウ</t>
    </rPh>
    <rPh sb="424" eb="426">
      <t>ケンスウ</t>
    </rPh>
    <rPh sb="427" eb="429">
      <t>ゾウカ</t>
    </rPh>
    <rPh sb="433" eb="435">
      <t>シセツ</t>
    </rPh>
    <rPh sb="435" eb="438">
      <t>リヨウリツ</t>
    </rPh>
    <rPh sb="439" eb="441">
      <t>ゾウカ</t>
    </rPh>
    <rPh sb="446" eb="448">
      <t>ルイジ</t>
    </rPh>
    <rPh sb="448" eb="450">
      <t>ダンタイ</t>
    </rPh>
    <rPh sb="451" eb="454">
      <t>ヘイキンチ</t>
    </rPh>
    <rPh sb="456" eb="457">
      <t>タカ</t>
    </rPh>
    <rPh sb="460" eb="462">
      <t>シセツ</t>
    </rPh>
    <rPh sb="463" eb="465">
      <t>ショリ</t>
    </rPh>
    <rPh sb="465" eb="467">
      <t>ノウリョク</t>
    </rPh>
    <rPh sb="474" eb="475">
      <t>ニチ</t>
    </rPh>
    <rPh sb="476" eb="477">
      <t>クラ</t>
    </rPh>
    <rPh sb="478" eb="479">
      <t>リュウ</t>
    </rPh>
    <rPh sb="479" eb="481">
      <t>ニュウスイ</t>
    </rPh>
    <rPh sb="481" eb="482">
      <t>リョウ</t>
    </rPh>
    <rPh sb="493" eb="494">
      <t>ニチ</t>
    </rPh>
    <rPh sb="494" eb="496">
      <t>テイド</t>
    </rPh>
    <rPh sb="502" eb="504">
      <t>カニュウ</t>
    </rPh>
    <rPh sb="504" eb="506">
      <t>ソクシン</t>
    </rPh>
    <rPh sb="507" eb="508">
      <t>モト</t>
    </rPh>
    <rPh sb="515" eb="518">
      <t>スイセンカ</t>
    </rPh>
    <rPh sb="518" eb="519">
      <t>リツ</t>
    </rPh>
    <rPh sb="521" eb="523">
      <t>マイトシ</t>
    </rPh>
    <rPh sb="523" eb="525">
      <t>ヘイキン</t>
    </rPh>
    <rPh sb="529" eb="530">
      <t>ケン</t>
    </rPh>
    <rPh sb="533" eb="535">
      <t>カニュウ</t>
    </rPh>
    <rPh sb="535" eb="537">
      <t>ケンスウ</t>
    </rPh>
    <rPh sb="542" eb="544">
      <t>チク</t>
    </rPh>
    <rPh sb="552" eb="554">
      <t>セツゾク</t>
    </rPh>
    <rPh sb="554" eb="555">
      <t>リツ</t>
    </rPh>
    <rPh sb="556" eb="557">
      <t>ヒク</t>
    </rPh>
    <rPh sb="569" eb="571">
      <t>カニュウ</t>
    </rPh>
    <phoneticPr fontId="4"/>
  </si>
  <si>
    <t>　供用開始から17年が経過しており、施設内のポンプやエアレーション、し渣スクリーン等の施設には所々老朽化が見られる。
　施設改修については、財源確保を目的としてストックマネジメントを策定していく。
　管渠については供用開始から17年しか経過していないので予定はない。</t>
    <rPh sb="1" eb="3">
      <t>キョウヨウ</t>
    </rPh>
    <rPh sb="3" eb="5">
      <t>カイシ</t>
    </rPh>
    <rPh sb="9" eb="10">
      <t>ネン</t>
    </rPh>
    <rPh sb="11" eb="13">
      <t>ケイカ</t>
    </rPh>
    <rPh sb="18" eb="20">
      <t>シセツ</t>
    </rPh>
    <rPh sb="20" eb="21">
      <t>ナイ</t>
    </rPh>
    <rPh sb="35" eb="36">
      <t>サ</t>
    </rPh>
    <rPh sb="41" eb="42">
      <t>トウ</t>
    </rPh>
    <rPh sb="43" eb="45">
      <t>シセツ</t>
    </rPh>
    <rPh sb="47" eb="49">
      <t>トコロドコロ</t>
    </rPh>
    <rPh sb="49" eb="52">
      <t>ロウキュウカ</t>
    </rPh>
    <rPh sb="53" eb="54">
      <t>ミ</t>
    </rPh>
    <rPh sb="60" eb="62">
      <t>シセツ</t>
    </rPh>
    <rPh sb="62" eb="64">
      <t>カイシュウ</t>
    </rPh>
    <rPh sb="70" eb="72">
      <t>ザイゲン</t>
    </rPh>
    <rPh sb="72" eb="74">
      <t>カクホ</t>
    </rPh>
    <rPh sb="75" eb="77">
      <t>モクテキ</t>
    </rPh>
    <rPh sb="91" eb="93">
      <t>サクテイ</t>
    </rPh>
    <rPh sb="100" eb="101">
      <t>カン</t>
    </rPh>
    <rPh sb="101" eb="102">
      <t>キョ</t>
    </rPh>
    <rPh sb="107" eb="109">
      <t>キョウヨウ</t>
    </rPh>
    <rPh sb="109" eb="111">
      <t>カイシ</t>
    </rPh>
    <rPh sb="115" eb="116">
      <t>ネン</t>
    </rPh>
    <rPh sb="118" eb="120">
      <t>ケイカ</t>
    </rPh>
    <rPh sb="127" eb="129">
      <t>ヨテイ</t>
    </rPh>
    <phoneticPr fontId="4"/>
  </si>
  <si>
    <t xml:space="preserve">　供用開始から17年が経過したが、施設の処理能力に対して流入水量が少ないため、今後も加入促進を図るための情報発信をしていく。
　また、維持管理や修繕ではコスト削減に努めていく。
</t>
    <rPh sb="1" eb="3">
      <t>キョウヨウ</t>
    </rPh>
    <rPh sb="3" eb="5">
      <t>カイシ</t>
    </rPh>
    <rPh sb="9" eb="10">
      <t>ネン</t>
    </rPh>
    <rPh sb="11" eb="13">
      <t>ケイカ</t>
    </rPh>
    <rPh sb="17" eb="19">
      <t>シセツ</t>
    </rPh>
    <rPh sb="20" eb="22">
      <t>ショリ</t>
    </rPh>
    <rPh sb="22" eb="24">
      <t>ノウリョク</t>
    </rPh>
    <rPh sb="25" eb="26">
      <t>タイ</t>
    </rPh>
    <rPh sb="28" eb="30">
      <t>リュウニュウ</t>
    </rPh>
    <rPh sb="30" eb="31">
      <t>スイ</t>
    </rPh>
    <rPh sb="31" eb="32">
      <t>リョウ</t>
    </rPh>
    <rPh sb="33" eb="34">
      <t>スク</t>
    </rPh>
    <rPh sb="39" eb="41">
      <t>コンゴ</t>
    </rPh>
    <rPh sb="42" eb="44">
      <t>カニュウ</t>
    </rPh>
    <rPh sb="44" eb="46">
      <t>ソクシン</t>
    </rPh>
    <rPh sb="47" eb="48">
      <t>ハカ</t>
    </rPh>
    <rPh sb="52" eb="54">
      <t>ジョウホウ</t>
    </rPh>
    <rPh sb="54" eb="56">
      <t>ハッシン</t>
    </rPh>
    <rPh sb="67" eb="69">
      <t>イジ</t>
    </rPh>
    <rPh sb="69" eb="71">
      <t>カンリ</t>
    </rPh>
    <rPh sb="72" eb="74">
      <t>シュウゼン</t>
    </rPh>
    <rPh sb="79" eb="81">
      <t>サクゲン</t>
    </rPh>
    <rPh sb="82" eb="8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</si>
</sst>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0F-491A-8D08-CC5AD9F19385}"/>
            </c:ext>
          </c:extLst>
        </c:ser>
        <c:dLbls>
          <c:showLegendKey val="0"/>
          <c:showVal val="0"/>
          <c:showCatName val="0"/>
          <c:showSerName val="0"/>
          <c:showPercent val="0"/>
          <c:showBubbleSize val="0"/>
        </c:dLbls>
        <c:gapWidth val="150"/>
        <c:axId val="321435592"/>
        <c:axId val="32143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0.13</c:v>
                </c:pt>
                <c:pt idx="4">
                  <c:v>0.36</c:v>
                </c:pt>
              </c:numCache>
            </c:numRef>
          </c:val>
          <c:smooth val="0"/>
          <c:extLst>
            <c:ext xmlns:c16="http://schemas.microsoft.com/office/drawing/2014/chart" uri="{C3380CC4-5D6E-409C-BE32-E72D297353CC}">
              <c16:uniqueId val="{00000001-590F-491A-8D08-CC5AD9F19385}"/>
            </c:ext>
          </c:extLst>
        </c:ser>
        <c:dLbls>
          <c:showLegendKey val="0"/>
          <c:showVal val="0"/>
          <c:showCatName val="0"/>
          <c:showSerName val="0"/>
          <c:showPercent val="0"/>
          <c:showBubbleSize val="0"/>
        </c:dLbls>
        <c:marker val="1"/>
        <c:smooth val="0"/>
        <c:axId val="321435592"/>
        <c:axId val="321437552"/>
      </c:lineChart>
      <c:dateAx>
        <c:axId val="321435592"/>
        <c:scaling>
          <c:orientation val="minMax"/>
        </c:scaling>
        <c:delete val="1"/>
        <c:axPos val="b"/>
        <c:numFmt formatCode="&quot;H&quot;yy" sourceLinked="1"/>
        <c:majorTickMark val="none"/>
        <c:minorTickMark val="none"/>
        <c:tickLblPos val="none"/>
        <c:crossAx val="321437552"/>
        <c:crosses val="autoZero"/>
        <c:auto val="1"/>
        <c:lblOffset val="100"/>
        <c:baseTimeUnit val="years"/>
      </c:dateAx>
      <c:valAx>
        <c:axId val="32143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43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47.5</c:v>
                </c:pt>
                <c:pt idx="1">
                  <c:v>50</c:v>
                </c:pt>
                <c:pt idx="2">
                  <c:v>49.44</c:v>
                </c:pt>
                <c:pt idx="3">
                  <c:v>50.38</c:v>
                </c:pt>
                <c:pt idx="4">
                  <c:v>51.75</c:v>
                </c:pt>
              </c:numCache>
            </c:numRef>
          </c:val>
          <c:extLst>
            <c:ext xmlns:c16="http://schemas.microsoft.com/office/drawing/2014/chart" uri="{C3380CC4-5D6E-409C-BE32-E72D297353CC}">
              <c16:uniqueId val="{00000000-B743-4F90-A7BB-EBB1DFDB8479}"/>
            </c:ext>
          </c:extLst>
        </c:ser>
        <c:dLbls>
          <c:showLegendKey val="0"/>
          <c:showVal val="0"/>
          <c:showCatName val="0"/>
          <c:showSerName val="0"/>
          <c:showPercent val="0"/>
          <c:showBubbleSize val="0"/>
        </c:dLbls>
        <c:gapWidth val="150"/>
        <c:axId val="405972960"/>
        <c:axId val="40597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42.56</c:v>
                </c:pt>
                <c:pt idx="4">
                  <c:v>42.47</c:v>
                </c:pt>
              </c:numCache>
            </c:numRef>
          </c:val>
          <c:smooth val="0"/>
          <c:extLst>
            <c:ext xmlns:c16="http://schemas.microsoft.com/office/drawing/2014/chart" uri="{C3380CC4-5D6E-409C-BE32-E72D297353CC}">
              <c16:uniqueId val="{00000001-B743-4F90-A7BB-EBB1DFDB8479}"/>
            </c:ext>
          </c:extLst>
        </c:ser>
        <c:dLbls>
          <c:showLegendKey val="0"/>
          <c:showVal val="0"/>
          <c:showCatName val="0"/>
          <c:showSerName val="0"/>
          <c:showPercent val="0"/>
          <c:showBubbleSize val="0"/>
        </c:dLbls>
        <c:marker val="1"/>
        <c:smooth val="0"/>
        <c:axId val="405972960"/>
        <c:axId val="405977272"/>
      </c:lineChart>
      <c:dateAx>
        <c:axId val="405972960"/>
        <c:scaling>
          <c:orientation val="minMax"/>
        </c:scaling>
        <c:delete val="1"/>
        <c:axPos val="b"/>
        <c:numFmt formatCode="&quot;H&quot;yy" sourceLinked="1"/>
        <c:majorTickMark val="none"/>
        <c:minorTickMark val="none"/>
        <c:tickLblPos val="none"/>
        <c:crossAx val="405977272"/>
        <c:crosses val="autoZero"/>
        <c:auto val="1"/>
        <c:lblOffset val="100"/>
        <c:baseTimeUnit val="years"/>
      </c:dateAx>
      <c:valAx>
        <c:axId val="40597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9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63.8</c:v>
                </c:pt>
                <c:pt idx="1">
                  <c:v>65.349999999999994</c:v>
                </c:pt>
                <c:pt idx="2">
                  <c:v>69.849999999999994</c:v>
                </c:pt>
                <c:pt idx="3">
                  <c:v>71.260000000000005</c:v>
                </c:pt>
                <c:pt idx="4">
                  <c:v>73.41</c:v>
                </c:pt>
              </c:numCache>
            </c:numRef>
          </c:val>
          <c:extLst>
            <c:ext xmlns:c16="http://schemas.microsoft.com/office/drawing/2014/chart" uri="{C3380CC4-5D6E-409C-BE32-E72D297353CC}">
              <c16:uniqueId val="{00000000-2220-465A-8195-BB240A548CFD}"/>
            </c:ext>
          </c:extLst>
        </c:ser>
        <c:dLbls>
          <c:showLegendKey val="0"/>
          <c:showVal val="0"/>
          <c:showCatName val="0"/>
          <c:showSerName val="0"/>
          <c:showPercent val="0"/>
          <c:showBubbleSize val="0"/>
        </c:dLbls>
        <c:gapWidth val="150"/>
        <c:axId val="405971000"/>
        <c:axId val="40597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83.32</c:v>
                </c:pt>
                <c:pt idx="4">
                  <c:v>83.75</c:v>
                </c:pt>
              </c:numCache>
            </c:numRef>
          </c:val>
          <c:smooth val="0"/>
          <c:extLst>
            <c:ext xmlns:c16="http://schemas.microsoft.com/office/drawing/2014/chart" uri="{C3380CC4-5D6E-409C-BE32-E72D297353CC}">
              <c16:uniqueId val="{00000001-2220-465A-8195-BB240A548CFD}"/>
            </c:ext>
          </c:extLst>
        </c:ser>
        <c:dLbls>
          <c:showLegendKey val="0"/>
          <c:showVal val="0"/>
          <c:showCatName val="0"/>
          <c:showSerName val="0"/>
          <c:showPercent val="0"/>
          <c:showBubbleSize val="0"/>
        </c:dLbls>
        <c:marker val="1"/>
        <c:smooth val="0"/>
        <c:axId val="405971000"/>
        <c:axId val="405977664"/>
      </c:lineChart>
      <c:dateAx>
        <c:axId val="405971000"/>
        <c:scaling>
          <c:orientation val="minMax"/>
        </c:scaling>
        <c:delete val="1"/>
        <c:axPos val="b"/>
        <c:numFmt formatCode="&quot;H&quot;yy" sourceLinked="1"/>
        <c:majorTickMark val="none"/>
        <c:minorTickMark val="none"/>
        <c:tickLblPos val="none"/>
        <c:crossAx val="405977664"/>
        <c:crosses val="autoZero"/>
        <c:auto val="1"/>
        <c:lblOffset val="100"/>
        <c:baseTimeUnit val="years"/>
      </c:dateAx>
      <c:valAx>
        <c:axId val="4059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97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60.86</c:v>
                </c:pt>
                <c:pt idx="1">
                  <c:v>81.400000000000006</c:v>
                </c:pt>
                <c:pt idx="2">
                  <c:v>85.51</c:v>
                </c:pt>
                <c:pt idx="3">
                  <c:v>78.61</c:v>
                </c:pt>
                <c:pt idx="4">
                  <c:v>76.59</c:v>
                </c:pt>
              </c:numCache>
            </c:numRef>
          </c:val>
          <c:extLst>
            <c:ext xmlns:c16="http://schemas.microsoft.com/office/drawing/2014/chart" uri="{C3380CC4-5D6E-409C-BE32-E72D297353CC}">
              <c16:uniqueId val="{00000000-9160-479E-8F43-A1887C09BCF5}"/>
            </c:ext>
          </c:extLst>
        </c:ser>
        <c:dLbls>
          <c:showLegendKey val="0"/>
          <c:showVal val="0"/>
          <c:showCatName val="0"/>
          <c:showSerName val="0"/>
          <c:showPercent val="0"/>
          <c:showBubbleSize val="0"/>
        </c:dLbls>
        <c:gapWidth val="150"/>
        <c:axId val="326167408"/>
        <c:axId val="40507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60-479E-8F43-A1887C09BCF5}"/>
            </c:ext>
          </c:extLst>
        </c:ser>
        <c:dLbls>
          <c:showLegendKey val="0"/>
          <c:showVal val="0"/>
          <c:showCatName val="0"/>
          <c:showSerName val="0"/>
          <c:showPercent val="0"/>
          <c:showBubbleSize val="0"/>
        </c:dLbls>
        <c:marker val="1"/>
        <c:smooth val="0"/>
        <c:axId val="326167408"/>
        <c:axId val="405078128"/>
      </c:lineChart>
      <c:dateAx>
        <c:axId val="326167408"/>
        <c:scaling>
          <c:orientation val="minMax"/>
        </c:scaling>
        <c:delete val="1"/>
        <c:axPos val="b"/>
        <c:numFmt formatCode="&quot;H&quot;yy" sourceLinked="1"/>
        <c:majorTickMark val="none"/>
        <c:minorTickMark val="none"/>
        <c:tickLblPos val="none"/>
        <c:crossAx val="405078128"/>
        <c:crosses val="autoZero"/>
        <c:auto val="1"/>
        <c:lblOffset val="100"/>
        <c:baseTimeUnit val="years"/>
      </c:dateAx>
      <c:valAx>
        <c:axId val="40507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16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DA-44CD-A7F2-D9BC770A9497}"/>
            </c:ext>
          </c:extLst>
        </c:ser>
        <c:dLbls>
          <c:showLegendKey val="0"/>
          <c:showVal val="0"/>
          <c:showCatName val="0"/>
          <c:showSerName val="0"/>
          <c:showPercent val="0"/>
          <c:showBubbleSize val="0"/>
        </c:dLbls>
        <c:gapWidth val="150"/>
        <c:axId val="405084792"/>
        <c:axId val="40507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DA-44CD-A7F2-D9BC770A9497}"/>
            </c:ext>
          </c:extLst>
        </c:ser>
        <c:dLbls>
          <c:showLegendKey val="0"/>
          <c:showVal val="0"/>
          <c:showCatName val="0"/>
          <c:showSerName val="0"/>
          <c:showPercent val="0"/>
          <c:showBubbleSize val="0"/>
        </c:dLbls>
        <c:marker val="1"/>
        <c:smooth val="0"/>
        <c:axId val="405084792"/>
        <c:axId val="405079304"/>
      </c:lineChart>
      <c:dateAx>
        <c:axId val="405084792"/>
        <c:scaling>
          <c:orientation val="minMax"/>
        </c:scaling>
        <c:delete val="1"/>
        <c:axPos val="b"/>
        <c:numFmt formatCode="&quot;H&quot;yy" sourceLinked="1"/>
        <c:majorTickMark val="none"/>
        <c:minorTickMark val="none"/>
        <c:tickLblPos val="none"/>
        <c:crossAx val="405079304"/>
        <c:crosses val="autoZero"/>
        <c:auto val="1"/>
        <c:lblOffset val="100"/>
        <c:baseTimeUnit val="years"/>
      </c:dateAx>
      <c:valAx>
        <c:axId val="40507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08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5C-4910-8EAE-3D076B2177FA}"/>
            </c:ext>
          </c:extLst>
        </c:ser>
        <c:dLbls>
          <c:showLegendKey val="0"/>
          <c:showVal val="0"/>
          <c:showCatName val="0"/>
          <c:showSerName val="0"/>
          <c:showPercent val="0"/>
          <c:showBubbleSize val="0"/>
        </c:dLbls>
        <c:gapWidth val="150"/>
        <c:axId val="405084008"/>
        <c:axId val="4050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5C-4910-8EAE-3D076B2177FA}"/>
            </c:ext>
          </c:extLst>
        </c:ser>
        <c:dLbls>
          <c:showLegendKey val="0"/>
          <c:showVal val="0"/>
          <c:showCatName val="0"/>
          <c:showSerName val="0"/>
          <c:showPercent val="0"/>
          <c:showBubbleSize val="0"/>
        </c:dLbls>
        <c:marker val="1"/>
        <c:smooth val="0"/>
        <c:axId val="405084008"/>
        <c:axId val="405085184"/>
      </c:lineChart>
      <c:dateAx>
        <c:axId val="405084008"/>
        <c:scaling>
          <c:orientation val="minMax"/>
        </c:scaling>
        <c:delete val="1"/>
        <c:axPos val="b"/>
        <c:numFmt formatCode="&quot;H&quot;yy" sourceLinked="1"/>
        <c:majorTickMark val="none"/>
        <c:minorTickMark val="none"/>
        <c:tickLblPos val="none"/>
        <c:crossAx val="405085184"/>
        <c:crosses val="autoZero"/>
        <c:auto val="1"/>
        <c:lblOffset val="100"/>
        <c:baseTimeUnit val="years"/>
      </c:dateAx>
      <c:valAx>
        <c:axId val="4050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08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A5-442F-8119-9E1153C893A8}"/>
            </c:ext>
          </c:extLst>
        </c:ser>
        <c:dLbls>
          <c:showLegendKey val="0"/>
          <c:showVal val="0"/>
          <c:showCatName val="0"/>
          <c:showSerName val="0"/>
          <c:showPercent val="0"/>
          <c:showBubbleSize val="0"/>
        </c:dLbls>
        <c:gapWidth val="150"/>
        <c:axId val="405084400"/>
        <c:axId val="40508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A5-442F-8119-9E1153C893A8}"/>
            </c:ext>
          </c:extLst>
        </c:ser>
        <c:dLbls>
          <c:showLegendKey val="0"/>
          <c:showVal val="0"/>
          <c:showCatName val="0"/>
          <c:showSerName val="0"/>
          <c:showPercent val="0"/>
          <c:showBubbleSize val="0"/>
        </c:dLbls>
        <c:marker val="1"/>
        <c:smooth val="0"/>
        <c:axId val="405084400"/>
        <c:axId val="405080088"/>
      </c:lineChart>
      <c:dateAx>
        <c:axId val="405084400"/>
        <c:scaling>
          <c:orientation val="minMax"/>
        </c:scaling>
        <c:delete val="1"/>
        <c:axPos val="b"/>
        <c:numFmt formatCode="&quot;H&quot;yy" sourceLinked="1"/>
        <c:majorTickMark val="none"/>
        <c:minorTickMark val="none"/>
        <c:tickLblPos val="none"/>
        <c:crossAx val="405080088"/>
        <c:crosses val="autoZero"/>
        <c:auto val="1"/>
        <c:lblOffset val="100"/>
        <c:baseTimeUnit val="years"/>
      </c:dateAx>
      <c:valAx>
        <c:axId val="40508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08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E2-47BB-A239-B0D498507AEC}"/>
            </c:ext>
          </c:extLst>
        </c:ser>
        <c:dLbls>
          <c:showLegendKey val="0"/>
          <c:showVal val="0"/>
          <c:showCatName val="0"/>
          <c:showSerName val="0"/>
          <c:showPercent val="0"/>
          <c:showBubbleSize val="0"/>
        </c:dLbls>
        <c:gapWidth val="150"/>
        <c:axId val="405081264"/>
        <c:axId val="40508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E2-47BB-A239-B0D498507AEC}"/>
            </c:ext>
          </c:extLst>
        </c:ser>
        <c:dLbls>
          <c:showLegendKey val="0"/>
          <c:showVal val="0"/>
          <c:showCatName val="0"/>
          <c:showSerName val="0"/>
          <c:showPercent val="0"/>
          <c:showBubbleSize val="0"/>
        </c:dLbls>
        <c:marker val="1"/>
        <c:smooth val="0"/>
        <c:axId val="405081264"/>
        <c:axId val="405081656"/>
      </c:lineChart>
      <c:dateAx>
        <c:axId val="405081264"/>
        <c:scaling>
          <c:orientation val="minMax"/>
        </c:scaling>
        <c:delete val="1"/>
        <c:axPos val="b"/>
        <c:numFmt formatCode="&quot;H&quot;yy" sourceLinked="1"/>
        <c:majorTickMark val="none"/>
        <c:minorTickMark val="none"/>
        <c:tickLblPos val="none"/>
        <c:crossAx val="405081656"/>
        <c:crosses val="autoZero"/>
        <c:auto val="1"/>
        <c:lblOffset val="100"/>
        <c:baseTimeUnit val="years"/>
      </c:dateAx>
      <c:valAx>
        <c:axId val="40508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08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904.21</c:v>
                </c:pt>
                <c:pt idx="1">
                  <c:v>608.54999999999995</c:v>
                </c:pt>
                <c:pt idx="2">
                  <c:v>590.13</c:v>
                </c:pt>
                <c:pt idx="3">
                  <c:v>435.07</c:v>
                </c:pt>
                <c:pt idx="4">
                  <c:v>717.13</c:v>
                </c:pt>
              </c:numCache>
            </c:numRef>
          </c:val>
          <c:extLst>
            <c:ext xmlns:c16="http://schemas.microsoft.com/office/drawing/2014/chart" uri="{C3380CC4-5D6E-409C-BE32-E72D297353CC}">
              <c16:uniqueId val="{00000000-FE61-43AA-ABA1-19F3065C5138}"/>
            </c:ext>
          </c:extLst>
        </c:ser>
        <c:dLbls>
          <c:showLegendKey val="0"/>
          <c:showVal val="0"/>
          <c:showCatName val="0"/>
          <c:showSerName val="0"/>
          <c:showPercent val="0"/>
          <c:showBubbleSize val="0"/>
        </c:dLbls>
        <c:gapWidth val="150"/>
        <c:axId val="405083616"/>
        <c:axId val="40597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1194.1500000000001</c:v>
                </c:pt>
                <c:pt idx="4">
                  <c:v>1206.79</c:v>
                </c:pt>
              </c:numCache>
            </c:numRef>
          </c:val>
          <c:smooth val="0"/>
          <c:extLst>
            <c:ext xmlns:c16="http://schemas.microsoft.com/office/drawing/2014/chart" uri="{C3380CC4-5D6E-409C-BE32-E72D297353CC}">
              <c16:uniqueId val="{00000001-FE61-43AA-ABA1-19F3065C5138}"/>
            </c:ext>
          </c:extLst>
        </c:ser>
        <c:dLbls>
          <c:showLegendKey val="0"/>
          <c:showVal val="0"/>
          <c:showCatName val="0"/>
          <c:showSerName val="0"/>
          <c:showPercent val="0"/>
          <c:showBubbleSize val="0"/>
        </c:dLbls>
        <c:marker val="1"/>
        <c:smooth val="0"/>
        <c:axId val="405083616"/>
        <c:axId val="405971784"/>
      </c:lineChart>
      <c:dateAx>
        <c:axId val="405083616"/>
        <c:scaling>
          <c:orientation val="minMax"/>
        </c:scaling>
        <c:delete val="1"/>
        <c:axPos val="b"/>
        <c:numFmt formatCode="&quot;H&quot;yy" sourceLinked="1"/>
        <c:majorTickMark val="none"/>
        <c:minorTickMark val="none"/>
        <c:tickLblPos val="none"/>
        <c:crossAx val="405971784"/>
        <c:crosses val="autoZero"/>
        <c:auto val="1"/>
        <c:lblOffset val="100"/>
        <c:baseTimeUnit val="years"/>
      </c:dateAx>
      <c:valAx>
        <c:axId val="40597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0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51.67</c:v>
                </c:pt>
                <c:pt idx="1">
                  <c:v>57</c:v>
                </c:pt>
                <c:pt idx="2">
                  <c:v>54.38</c:v>
                </c:pt>
                <c:pt idx="3">
                  <c:v>70.67</c:v>
                </c:pt>
                <c:pt idx="4">
                  <c:v>72.58</c:v>
                </c:pt>
              </c:numCache>
            </c:numRef>
          </c:val>
          <c:extLst>
            <c:ext xmlns:c16="http://schemas.microsoft.com/office/drawing/2014/chart" uri="{C3380CC4-5D6E-409C-BE32-E72D297353CC}">
              <c16:uniqueId val="{00000000-E008-4EDE-B7F1-71791497A5D7}"/>
            </c:ext>
          </c:extLst>
        </c:ser>
        <c:dLbls>
          <c:showLegendKey val="0"/>
          <c:showVal val="0"/>
          <c:showCatName val="0"/>
          <c:showSerName val="0"/>
          <c:showPercent val="0"/>
          <c:showBubbleSize val="0"/>
        </c:dLbls>
        <c:gapWidth val="150"/>
        <c:axId val="405976880"/>
        <c:axId val="40597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72.260000000000005</c:v>
                </c:pt>
                <c:pt idx="4">
                  <c:v>71.84</c:v>
                </c:pt>
              </c:numCache>
            </c:numRef>
          </c:val>
          <c:smooth val="0"/>
          <c:extLst>
            <c:ext xmlns:c16="http://schemas.microsoft.com/office/drawing/2014/chart" uri="{C3380CC4-5D6E-409C-BE32-E72D297353CC}">
              <c16:uniqueId val="{00000001-E008-4EDE-B7F1-71791497A5D7}"/>
            </c:ext>
          </c:extLst>
        </c:ser>
        <c:dLbls>
          <c:showLegendKey val="0"/>
          <c:showVal val="0"/>
          <c:showCatName val="0"/>
          <c:showSerName val="0"/>
          <c:showPercent val="0"/>
          <c:showBubbleSize val="0"/>
        </c:dLbls>
        <c:marker val="1"/>
        <c:smooth val="0"/>
        <c:axId val="405976880"/>
        <c:axId val="405973744"/>
      </c:lineChart>
      <c:dateAx>
        <c:axId val="405976880"/>
        <c:scaling>
          <c:orientation val="minMax"/>
        </c:scaling>
        <c:delete val="1"/>
        <c:axPos val="b"/>
        <c:numFmt formatCode="&quot;H&quot;yy" sourceLinked="1"/>
        <c:majorTickMark val="none"/>
        <c:minorTickMark val="none"/>
        <c:tickLblPos val="none"/>
        <c:crossAx val="405973744"/>
        <c:crosses val="autoZero"/>
        <c:auto val="1"/>
        <c:lblOffset val="100"/>
        <c:baseTimeUnit val="years"/>
      </c:dateAx>
      <c:valAx>
        <c:axId val="40597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97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237.56</c:v>
                </c:pt>
                <c:pt idx="1">
                  <c:v>210.5</c:v>
                </c:pt>
                <c:pt idx="2">
                  <c:v>238.41</c:v>
                </c:pt>
                <c:pt idx="3">
                  <c:v>183.31</c:v>
                </c:pt>
                <c:pt idx="4">
                  <c:v>181.47</c:v>
                </c:pt>
              </c:numCache>
            </c:numRef>
          </c:val>
          <c:extLst>
            <c:ext xmlns:c16="http://schemas.microsoft.com/office/drawing/2014/chart" uri="{C3380CC4-5D6E-409C-BE32-E72D297353CC}">
              <c16:uniqueId val="{00000000-E030-4020-8C17-D2A9B8E71608}"/>
            </c:ext>
          </c:extLst>
        </c:ser>
        <c:dLbls>
          <c:showLegendKey val="0"/>
          <c:showVal val="0"/>
          <c:showCatName val="0"/>
          <c:showSerName val="0"/>
          <c:showPercent val="0"/>
          <c:showBubbleSize val="0"/>
        </c:dLbls>
        <c:gapWidth val="150"/>
        <c:axId val="405974136"/>
        <c:axId val="40597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230.02</c:v>
                </c:pt>
                <c:pt idx="4">
                  <c:v>228.47</c:v>
                </c:pt>
              </c:numCache>
            </c:numRef>
          </c:val>
          <c:smooth val="0"/>
          <c:extLst>
            <c:ext xmlns:c16="http://schemas.microsoft.com/office/drawing/2014/chart" uri="{C3380CC4-5D6E-409C-BE32-E72D297353CC}">
              <c16:uniqueId val="{00000001-E030-4020-8C17-D2A9B8E71608}"/>
            </c:ext>
          </c:extLst>
        </c:ser>
        <c:dLbls>
          <c:showLegendKey val="0"/>
          <c:showVal val="0"/>
          <c:showCatName val="0"/>
          <c:showSerName val="0"/>
          <c:showPercent val="0"/>
          <c:showBubbleSize val="0"/>
        </c:dLbls>
        <c:marker val="1"/>
        <c:smooth val="0"/>
        <c:axId val="405974136"/>
        <c:axId val="405972568"/>
      </c:lineChart>
      <c:dateAx>
        <c:axId val="405974136"/>
        <c:scaling>
          <c:orientation val="minMax"/>
        </c:scaling>
        <c:delete val="1"/>
        <c:axPos val="b"/>
        <c:numFmt formatCode="&quot;H&quot;yy" sourceLinked="1"/>
        <c:majorTickMark val="none"/>
        <c:minorTickMark val="none"/>
        <c:tickLblPos val="none"/>
        <c:crossAx val="405972568"/>
        <c:crosses val="autoZero"/>
        <c:auto val="1"/>
        <c:lblOffset val="100"/>
        <c:baseTimeUnit val="years"/>
      </c:dateAx>
      <c:valAx>
        <c:axId val="40597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97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吉賀町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6280</v>
      </c>
      <c r="AM8" s="51"/>
      <c r="AN8" s="51"/>
      <c r="AO8" s="51"/>
      <c r="AP8" s="51"/>
      <c r="AQ8" s="51"/>
      <c r="AR8" s="51"/>
      <c r="AS8" s="51"/>
      <c r="AT8" s="46">
        <f>データ!T6</f>
        <v>336.5</v>
      </c>
      <c r="AU8" s="46"/>
      <c r="AV8" s="46"/>
      <c r="AW8" s="46"/>
      <c r="AX8" s="46"/>
      <c r="AY8" s="46"/>
      <c r="AZ8" s="46"/>
      <c r="BA8" s="46"/>
      <c r="BB8" s="46">
        <f>データ!U6</f>
        <v>18.66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42.44</v>
      </c>
      <c r="Q10" s="46"/>
      <c r="R10" s="46"/>
      <c r="S10" s="46"/>
      <c r="T10" s="46"/>
      <c r="U10" s="46"/>
      <c r="V10" s="46"/>
      <c r="W10" s="46">
        <f>データ!Q6</f>
        <v>100</v>
      </c>
      <c r="X10" s="46"/>
      <c r="Y10" s="46"/>
      <c r="Z10" s="46"/>
      <c r="AA10" s="46"/>
      <c r="AB10" s="46"/>
      <c r="AC10" s="46"/>
      <c r="AD10" s="51">
        <f>データ!R6</f>
        <v>3150</v>
      </c>
      <c r="AE10" s="51"/>
      <c r="AF10" s="51"/>
      <c r="AG10" s="51"/>
      <c r="AH10" s="51"/>
      <c r="AI10" s="51"/>
      <c r="AJ10" s="51"/>
      <c r="AK10" s="2"/>
      <c r="AL10" s="51">
        <f>データ!V6</f>
        <v>2629</v>
      </c>
      <c r="AM10" s="51"/>
      <c r="AN10" s="51"/>
      <c r="AO10" s="51"/>
      <c r="AP10" s="51"/>
      <c r="AQ10" s="51"/>
      <c r="AR10" s="51"/>
      <c r="AS10" s="51"/>
      <c r="AT10" s="46">
        <f>データ!W6</f>
        <v>1.59</v>
      </c>
      <c r="AU10" s="46"/>
      <c r="AV10" s="46"/>
      <c r="AW10" s="46"/>
      <c r="AX10" s="46"/>
      <c r="AY10" s="46"/>
      <c r="AZ10" s="46"/>
      <c r="BA10" s="46"/>
      <c r="BB10" s="46">
        <f>データ!X6</f>
        <v>1653.46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BYAgH//CtoUcnYu3ecYq9EZoKLIVr+g4a+qeoORxtQNYcwd/EFUwZE4K6tPVpKHkVLJsL/3uWGmD99l6yiXdNw==" saltValue="BkvrYJC9RcPjrOB/+lQ9i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325058</v>
      </c>
      <c r="D6" s="33">
        <f t="shared" si="3"/>
        <v>47</v>
      </c>
      <c r="E6" s="33">
        <f t="shared" si="3"/>
        <v>17</v>
      </c>
      <c r="F6" s="33">
        <f t="shared" si="3"/>
        <v>4</v>
      </c>
      <c r="G6" s="33">
        <f t="shared" si="3"/>
        <v>0</v>
      </c>
      <c r="H6" s="33" t="str">
        <f t="shared" si="3"/>
        <v>島根県　吉賀町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42.44</v>
      </c>
      <c r="Q6" s="34">
        <f t="shared" si="3"/>
        <v>100</v>
      </c>
      <c r="R6" s="34">
        <f t="shared" si="3"/>
        <v>3150</v>
      </c>
      <c r="S6" s="34">
        <f t="shared" si="3"/>
        <v>6280</v>
      </c>
      <c r="T6" s="34">
        <f t="shared" si="3"/>
        <v>336.5</v>
      </c>
      <c r="U6" s="34">
        <f t="shared" si="3"/>
        <v>18.66</v>
      </c>
      <c r="V6" s="34">
        <f t="shared" si="3"/>
        <v>2629</v>
      </c>
      <c r="W6" s="34">
        <f t="shared" si="3"/>
        <v>1.59</v>
      </c>
      <c r="X6" s="34">
        <f t="shared" si="3"/>
        <v>1653.46</v>
      </c>
      <c r="Y6" s="35">
        <f>IF(Y7="",NA(),Y7)</f>
        <v>60.86</v>
      </c>
      <c r="Z6" s="35">
        <f t="shared" ref="Z6:AH6" si="4">IF(Z7="",NA(),Z7)</f>
        <v>81.400000000000006</v>
      </c>
      <c r="AA6" s="35">
        <f t="shared" si="4"/>
        <v>85.51</v>
      </c>
      <c r="AB6" s="35">
        <f t="shared" si="4"/>
        <v>78.61</v>
      </c>
      <c r="AC6" s="35">
        <f t="shared" si="4"/>
        <v>76.59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904.21</v>
      </c>
      <c r="BG6" s="35">
        <f t="shared" ref="BG6:BO6" si="7">IF(BG7="",NA(),BG7)</f>
        <v>608.54999999999995</v>
      </c>
      <c r="BH6" s="35">
        <f t="shared" si="7"/>
        <v>590.13</v>
      </c>
      <c r="BI6" s="35">
        <f t="shared" si="7"/>
        <v>435.07</v>
      </c>
      <c r="BJ6" s="35">
        <f t="shared" si="7"/>
        <v>717.13</v>
      </c>
      <c r="BK6" s="35">
        <f t="shared" si="7"/>
        <v>1673.47</v>
      </c>
      <c r="BL6" s="35">
        <f t="shared" si="7"/>
        <v>1592.72</v>
      </c>
      <c r="BM6" s="35">
        <f t="shared" si="7"/>
        <v>1223.96</v>
      </c>
      <c r="BN6" s="35">
        <f t="shared" si="7"/>
        <v>1194.1500000000001</v>
      </c>
      <c r="BO6" s="35">
        <f t="shared" si="7"/>
        <v>1206.79</v>
      </c>
      <c r="BP6" s="34" t="str">
        <f>IF(BP7="","",IF(BP7="-","【-】","【"&amp;SUBSTITUTE(TEXT(BP7,"#,##0.00"),"-","△")&amp;"】"))</f>
        <v>【1,218.70】</v>
      </c>
      <c r="BQ6" s="35">
        <f>IF(BQ7="",NA(),BQ7)</f>
        <v>51.67</v>
      </c>
      <c r="BR6" s="35">
        <f t="shared" ref="BR6:BZ6" si="8">IF(BR7="",NA(),BR7)</f>
        <v>57</v>
      </c>
      <c r="BS6" s="35">
        <f t="shared" si="8"/>
        <v>54.38</v>
      </c>
      <c r="BT6" s="35">
        <f t="shared" si="8"/>
        <v>70.67</v>
      </c>
      <c r="BU6" s="35">
        <f t="shared" si="8"/>
        <v>72.58</v>
      </c>
      <c r="BV6" s="35">
        <f t="shared" si="8"/>
        <v>49.22</v>
      </c>
      <c r="BW6" s="35">
        <f t="shared" si="8"/>
        <v>53.7</v>
      </c>
      <c r="BX6" s="35">
        <f t="shared" si="8"/>
        <v>61.54</v>
      </c>
      <c r="BY6" s="35">
        <f t="shared" si="8"/>
        <v>72.260000000000005</v>
      </c>
      <c r="BZ6" s="35">
        <f t="shared" si="8"/>
        <v>71.84</v>
      </c>
      <c r="CA6" s="34" t="str">
        <f>IF(CA7="","",IF(CA7="-","【-】","【"&amp;SUBSTITUTE(TEXT(CA7,"#,##0.00"),"-","△")&amp;"】"))</f>
        <v>【74.17】</v>
      </c>
      <c r="CB6" s="35">
        <f>IF(CB7="",NA(),CB7)</f>
        <v>237.56</v>
      </c>
      <c r="CC6" s="35">
        <f t="shared" ref="CC6:CK6" si="9">IF(CC7="",NA(),CC7)</f>
        <v>210.5</v>
      </c>
      <c r="CD6" s="35">
        <f t="shared" si="9"/>
        <v>238.41</v>
      </c>
      <c r="CE6" s="35">
        <f t="shared" si="9"/>
        <v>183.31</v>
      </c>
      <c r="CF6" s="35">
        <f t="shared" si="9"/>
        <v>181.47</v>
      </c>
      <c r="CG6" s="35">
        <f t="shared" si="9"/>
        <v>332.02</v>
      </c>
      <c r="CH6" s="35">
        <f t="shared" si="9"/>
        <v>300.35000000000002</v>
      </c>
      <c r="CI6" s="35">
        <f t="shared" si="9"/>
        <v>267.86</v>
      </c>
      <c r="CJ6" s="35">
        <f t="shared" si="9"/>
        <v>230.02</v>
      </c>
      <c r="CK6" s="35">
        <f t="shared" si="9"/>
        <v>228.47</v>
      </c>
      <c r="CL6" s="34" t="str">
        <f>IF(CL7="","",IF(CL7="-","【-】","【"&amp;SUBSTITUTE(TEXT(CL7,"#,##0.00"),"-","△")&amp;"】"))</f>
        <v>【218.56】</v>
      </c>
      <c r="CM6" s="35">
        <f>IF(CM7="",NA(),CM7)</f>
        <v>47.5</v>
      </c>
      <c r="CN6" s="35">
        <f t="shared" ref="CN6:CV6" si="10">IF(CN7="",NA(),CN7)</f>
        <v>50</v>
      </c>
      <c r="CO6" s="35">
        <f t="shared" si="10"/>
        <v>49.44</v>
      </c>
      <c r="CP6" s="35">
        <f t="shared" si="10"/>
        <v>50.38</v>
      </c>
      <c r="CQ6" s="35">
        <f t="shared" si="10"/>
        <v>51.75</v>
      </c>
      <c r="CR6" s="35">
        <f t="shared" si="10"/>
        <v>36.65</v>
      </c>
      <c r="CS6" s="35">
        <f t="shared" si="10"/>
        <v>37.72</v>
      </c>
      <c r="CT6" s="35">
        <f t="shared" si="10"/>
        <v>37.08</v>
      </c>
      <c r="CU6" s="35">
        <f t="shared" si="10"/>
        <v>42.56</v>
      </c>
      <c r="CV6" s="35">
        <f t="shared" si="10"/>
        <v>42.47</v>
      </c>
      <c r="CW6" s="34" t="str">
        <f>IF(CW7="","",IF(CW7="-","【-】","【"&amp;SUBSTITUTE(TEXT(CW7,"#,##0.00"),"-","△")&amp;"】"))</f>
        <v>【42.86】</v>
      </c>
      <c r="CX6" s="35">
        <f>IF(CX7="",NA(),CX7)</f>
        <v>63.8</v>
      </c>
      <c r="CY6" s="35">
        <f t="shared" ref="CY6:DG6" si="11">IF(CY7="",NA(),CY7)</f>
        <v>65.349999999999994</v>
      </c>
      <c r="CZ6" s="35">
        <f t="shared" si="11"/>
        <v>69.849999999999994</v>
      </c>
      <c r="DA6" s="35">
        <f t="shared" si="11"/>
        <v>71.260000000000005</v>
      </c>
      <c r="DB6" s="35">
        <f t="shared" si="11"/>
        <v>73.41</v>
      </c>
      <c r="DC6" s="35">
        <f t="shared" si="11"/>
        <v>68.83</v>
      </c>
      <c r="DD6" s="35">
        <f t="shared" si="11"/>
        <v>68.459999999999994</v>
      </c>
      <c r="DE6" s="35">
        <f t="shared" si="11"/>
        <v>67.22</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0.13</v>
      </c>
      <c r="EN6" s="35">
        <f t="shared" si="14"/>
        <v>0.36</v>
      </c>
      <c r="EO6" s="34" t="str">
        <f>IF(EO7="","",IF(EO7="-","【-】","【"&amp;SUBSTITUTE(TEXT(EO7,"#,##0.00"),"-","△")&amp;"】"))</f>
        <v>【0.28】</v>
      </c>
    </row>
    <row r="7" spans="1:145" s="36" customFormat="1" x14ac:dyDescent="0.15">
      <c r="A7" s="28"/>
      <c r="B7" s="37">
        <v>2019</v>
      </c>
      <c r="C7" s="37">
        <v>325058</v>
      </c>
      <c r="D7" s="37">
        <v>47</v>
      </c>
      <c r="E7" s="37">
        <v>17</v>
      </c>
      <c r="F7" s="37">
        <v>4</v>
      </c>
      <c r="G7" s="37">
        <v>0</v>
      </c>
      <c r="H7" s="37" t="s">
        <v>98</v>
      </c>
      <c r="I7" s="37" t="s">
        <v>99</v>
      </c>
      <c r="J7" s="37" t="s">
        <v>100</v>
      </c>
      <c r="K7" s="37" t="s">
        <v>101</v>
      </c>
      <c r="L7" s="37" t="s">
        <v>102</v>
      </c>
      <c r="M7" s="37" t="s">
        <v>103</v>
      </c>
      <c r="N7" s="38" t="s">
        <v>104</v>
      </c>
      <c r="O7" s="38" t="s">
        <v>105</v>
      </c>
      <c r="P7" s="38">
        <v>42.44</v>
      </c>
      <c r="Q7" s="38">
        <v>100</v>
      </c>
      <c r="R7" s="38">
        <v>3150</v>
      </c>
      <c r="S7" s="38">
        <v>6280</v>
      </c>
      <c r="T7" s="38">
        <v>336.5</v>
      </c>
      <c r="U7" s="38">
        <v>18.66</v>
      </c>
      <c r="V7" s="38">
        <v>2629</v>
      </c>
      <c r="W7" s="38">
        <v>1.59</v>
      </c>
      <c r="X7" s="38">
        <v>1653.46</v>
      </c>
      <c r="Y7" s="38">
        <v>60.86</v>
      </c>
      <c r="Z7" s="38">
        <v>81.400000000000006</v>
      </c>
      <c r="AA7" s="38">
        <v>85.51</v>
      </c>
      <c r="AB7" s="38">
        <v>78.61</v>
      </c>
      <c r="AC7" s="38">
        <v>76.59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904.21</v>
      </c>
      <c r="BG7" s="38">
        <v>608.54999999999995</v>
      </c>
      <c r="BH7" s="38">
        <v>590.13</v>
      </c>
      <c r="BI7" s="38">
        <v>435.07</v>
      </c>
      <c r="BJ7" s="38">
        <v>717.13</v>
      </c>
      <c r="BK7" s="38">
        <v>1673.47</v>
      </c>
      <c r="BL7" s="38">
        <v>1592.72</v>
      </c>
      <c r="BM7" s="38">
        <v>1223.96</v>
      </c>
      <c r="BN7" s="38">
        <v>1194.1500000000001</v>
      </c>
      <c r="BO7" s="38">
        <v>1206.79</v>
      </c>
      <c r="BP7" s="38">
        <v>1218.7</v>
      </c>
      <c r="BQ7" s="38">
        <v>51.67</v>
      </c>
      <c r="BR7" s="38">
        <v>57</v>
      </c>
      <c r="BS7" s="38">
        <v>54.38</v>
      </c>
      <c r="BT7" s="38">
        <v>70.67</v>
      </c>
      <c r="BU7" s="38">
        <v>72.58</v>
      </c>
      <c r="BV7" s="38">
        <v>49.22</v>
      </c>
      <c r="BW7" s="38">
        <v>53.7</v>
      </c>
      <c r="BX7" s="38">
        <v>61.54</v>
      </c>
      <c r="BY7" s="38">
        <v>72.260000000000005</v>
      </c>
      <c r="BZ7" s="38">
        <v>71.84</v>
      </c>
      <c r="CA7" s="38">
        <v>74.17</v>
      </c>
      <c r="CB7" s="38">
        <v>237.56</v>
      </c>
      <c r="CC7" s="38">
        <v>210.5</v>
      </c>
      <c r="CD7" s="38">
        <v>238.41</v>
      </c>
      <c r="CE7" s="38">
        <v>183.31</v>
      </c>
      <c r="CF7" s="38">
        <v>181.47</v>
      </c>
      <c r="CG7" s="38">
        <v>332.02</v>
      </c>
      <c r="CH7" s="38">
        <v>300.35000000000002</v>
      </c>
      <c r="CI7" s="38">
        <v>267.86</v>
      </c>
      <c r="CJ7" s="38">
        <v>230.02</v>
      </c>
      <c r="CK7" s="38">
        <v>228.47</v>
      </c>
      <c r="CL7" s="38">
        <v>218.56</v>
      </c>
      <c r="CM7" s="38">
        <v>47.5</v>
      </c>
      <c r="CN7" s="38">
        <v>50</v>
      </c>
      <c r="CO7" s="38">
        <v>49.44</v>
      </c>
      <c r="CP7" s="38">
        <v>50.38</v>
      </c>
      <c r="CQ7" s="38">
        <v>51.75</v>
      </c>
      <c r="CR7" s="38">
        <v>36.65</v>
      </c>
      <c r="CS7" s="38">
        <v>37.72</v>
      </c>
      <c r="CT7" s="38">
        <v>37.08</v>
      </c>
      <c r="CU7" s="38">
        <v>42.56</v>
      </c>
      <c r="CV7" s="38">
        <v>42.47</v>
      </c>
      <c r="CW7" s="38">
        <v>42.86</v>
      </c>
      <c r="CX7" s="38">
        <v>63.8</v>
      </c>
      <c r="CY7" s="38">
        <v>65.349999999999994</v>
      </c>
      <c r="CZ7" s="38">
        <v>69.849999999999994</v>
      </c>
      <c r="DA7" s="38">
        <v>71.260000000000005</v>
      </c>
      <c r="DB7" s="38">
        <v>73.41</v>
      </c>
      <c r="DC7" s="38">
        <v>68.83</v>
      </c>
      <c r="DD7" s="38">
        <v>68.459999999999994</v>
      </c>
      <c r="DE7" s="38">
        <v>67.22</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2020-12-04T02:56:53Z</dcterms:created>
  <dcterms:modified xsi:type="dcterms:W3CDTF">2021-02-01T09:14:56Z</dcterms:modified>
  <cp:category/>
</cp:coreProperties>
</file>