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電気\"/>
    </mc:Choice>
  </mc:AlternateContent>
  <workbookProtection workbookAlgorithmName="SHA-512" workbookHashValue="cEMozUh4VeDVf1rhgj278Rs9yPlt16w2b9GFsD8RyYswh272PDm6N7BnQCY4Bm1toD8nmyZ4c7doSdwp/+6AJA==" workbookSaltValue="jRZ7YNZ0OXuQPeBoU+84sQ==" workbookSpinCount="100000" lockStructure="1"/>
  <bookViews>
    <workbookView xWindow="-120" yWindow="-120" windowWidth="24240" windowHeight="1314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J16" i="4" s="1"/>
  <c r="AR6" i="5"/>
  <c r="AQ6" i="5"/>
  <c r="AP6" i="5"/>
  <c r="N15" i="4" s="1"/>
  <c r="AO6" i="5"/>
  <c r="AN6" i="5"/>
  <c r="AM6" i="5"/>
  <c r="H15" i="4" s="1"/>
  <c r="AL6" i="5"/>
  <c r="AK6" i="5"/>
  <c r="AJ6" i="5"/>
  <c r="L14" i="4" s="1"/>
  <c r="AI6" i="5"/>
  <c r="AH6" i="5"/>
  <c r="AG6" i="5"/>
  <c r="F14" i="4" s="1"/>
  <c r="AF6" i="5"/>
  <c r="AE6" i="5"/>
  <c r="AD6" i="5"/>
  <c r="J13" i="4" s="1"/>
  <c r="AC6" i="5"/>
  <c r="AB6" i="5"/>
  <c r="AA6" i="5"/>
  <c r="N12" i="4" s="1"/>
  <c r="Z6" i="5"/>
  <c r="Y6" i="5"/>
  <c r="X6" i="5"/>
  <c r="H12" i="4" s="1"/>
  <c r="W6" i="5"/>
  <c r="V6" i="5"/>
  <c r="U6" i="5"/>
  <c r="T6" i="5"/>
  <c r="S6" i="5"/>
  <c r="R6" i="5"/>
  <c r="Q6" i="5"/>
  <c r="P6" i="5"/>
  <c r="O6" i="5"/>
  <c r="J5" i="4" s="1"/>
  <c r="N6" i="5"/>
  <c r="M6" i="5"/>
  <c r="GN8" i="5" s="1"/>
  <c r="L6" i="5"/>
  <c r="N3" i="4" s="1"/>
  <c r="K6" i="5"/>
  <c r="J6" i="5"/>
  <c r="I6" i="5"/>
  <c r="B3" i="4" s="1"/>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L19" i="4"/>
  <c r="I19" i="4"/>
  <c r="N16" i="4"/>
  <c r="L16" i="4"/>
  <c r="H16" i="4"/>
  <c r="F16" i="4"/>
  <c r="L15" i="4"/>
  <c r="J15" i="4"/>
  <c r="F15" i="4"/>
  <c r="N14" i="4"/>
  <c r="J14" i="4"/>
  <c r="H14" i="4"/>
  <c r="N13" i="4"/>
  <c r="L13" i="4"/>
  <c r="H13" i="4"/>
  <c r="F13" i="4"/>
  <c r="L12" i="4"/>
  <c r="J12" i="4"/>
  <c r="F12" i="4"/>
  <c r="F9" i="4"/>
  <c r="N7" i="4"/>
  <c r="B7" i="4"/>
  <c r="N5" i="4"/>
  <c r="F5" i="4"/>
  <c r="B5" i="4"/>
  <c r="J3" i="4"/>
  <c r="F3" i="4"/>
  <c r="B1"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<sst xmlns="http://schemas.openxmlformats.org/spreadsheetml/2006/main" count="996" uniqueCount="314">
  <si>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</si>
  <si>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</si>
  <si>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</si>
  <si>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</si>
  <si>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</si>
  <si>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</si>
  <si>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</si>
  <si>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</si>
  <si>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</si>
  <si>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</si>
  <si>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</si>
  <si>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</si>
  <si>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</si>
  <si>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</si>
  <si>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</si>
  <si>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</si>
  <si>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</si>
  <si>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</si>
  <si>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</si>
  <si>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</si>
  <si>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</si>
  <si>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</si>
  <si>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</si>
  <si>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</si>
  <si>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</si>
  <si>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</si>
  <si>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</si>
  <si>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</si>
  <si>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</si>
  <si>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</si>
  <si>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</si>
  <si>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</si>
  <si>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</si>
  <si>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</si>
  <si>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</si>
  <si>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</si>
  <si>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</si>
  <si>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</si>
  <si>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</si>
  <si>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</si>
  <si>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</si>
  <si>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</si>
  <si>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</si>
  <si>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</si>
  <si>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</si>
  <si>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</si>
  <si>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</si>
  <si>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</si>
  <si>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</si>
  <si>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</si>
  <si>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</si>
  <si>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</si>
  <si>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</si>
  <si>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</si>
  <si>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</si>
  <si>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</si>
  <si>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</si>
  <si>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</si>
  <si>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</si>
  <si>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</si>
  <si>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</si>
  <si>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</si>
  <si>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</si>
  <si>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</si>
  <si>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</si>
  <si>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</si>
  <si>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</si>
  <si>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</si>
  <si>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</si>
  <si>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</si>
  <si>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</si>
  <si>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</si>
  <si>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</si>
  <si>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</si>
  <si>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</si>
  <si>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</si>
  <si>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</si>
  <si>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</si>
  <si>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</si>
  <si>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</si>
  <si>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</si>
  <si>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</si>
  <si>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</si>
  <si>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</si>
  <si>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</si>
  <si>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</si>
  <si>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</si>
  <si>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</si>
  <si>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</si>
  <si>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</si>
  <si>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</si>
  <si>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</si>
  <si>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</si>
  <si>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</si>
  <si>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</si>
  <si>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</si>
  <si>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</si>
  <si>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</si>
  <si>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</si>
  <si>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</si>
  <si>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</si>
  <si>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</si>
  <si>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</si>
  <si>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</si>
  <si>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</si>
  <si>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</si>
  <si>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</si>
  <si>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</si>
  <si>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</si>
  <si>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</si>
  <si>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</si>
  <si>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</si>
  <si>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</si>
  <si>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</si>
  <si>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</si>
  <si>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</si>
  <si>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</si>
  <si>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</si>
  <si>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</si>
  <si>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</si>
  <si>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325058</t>
  </si>
  <si>
    <t>47</t>
  </si>
  <si>
    <t>04</t>
  </si>
  <si>
    <t>0</t>
  </si>
  <si>
    <t>000</t>
  </si>
  <si>
    <t>島根県　吉賀町</t>
  </si>
  <si>
    <t>法非適用</t>
  </si>
  <si>
    <t>電気事業</t>
  </si>
  <si>
    <t>非設置</t>
  </si>
  <si>
    <t>該当数値なし</t>
  </si>
  <si>
    <t>-</t>
  </si>
  <si>
    <t>令和17年5月31日　吉賀町小水力発電所</t>
  </si>
  <si>
    <t>有</t>
  </si>
  <si>
    <t>中国電力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</si>
  <si>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</si>
  <si>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</si>
  <si>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</si>
  <si>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</si>
  <si>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</si>
  <si>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</si>
  <si>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</si>
  <si>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</si>
  <si>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</si>
  <si>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</si>
  <si>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</si>
  <si>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</si>
  <si>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</si>
  <si>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</si>
  <si>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</si>
  <si>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</si>
  <si>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</si>
  <si>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</si>
  <si>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</si>
  <si>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</si>
  <si>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</si>
  <si>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</si>
  <si>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</si>
  <si>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</si>
  <si>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</si>
  <si>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</si>
  <si>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</si>
  <si>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</si>
  <si>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</si>
  <si>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</si>
  <si>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</si>
  <si>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</si>
  <si>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</si>
  <si>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</si>
  <si>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</si>
  <si>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</si>
  <si>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</si>
  <si>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</si>
  <si>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</si>
  <si>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</si>
  <si>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</si>
  <si>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</si>
  <si>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</si>
  <si>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</si>
  <si>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</si>
  <si>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</si>
  <si>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</si>
  <si>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</si>
  <si>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</si>
  <si>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</si>
  <si>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</si>
  <si>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</si>
  <si>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</si>
  <si>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</si>
  <si>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</si>
  <si>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</si>
  <si>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</si>
  <si>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</si>
  <si>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</si>
  <si>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</si>
  <si>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</si>
  <si>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</si>
  <si>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</si>
  <si>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</si>
  <si>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</si>
  <si>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</si>
  <si>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</si>
  <si>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</si>
  <si>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</si>
  <si>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</si>
  <si>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</si>
  <si>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</si>
  <si>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</si>
  <si>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</si>
  <si>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</si>
  <si>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</si>
  <si>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</si>
  <si>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</si>
  <si>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</si>
  <si>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</si>
  <si>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</si>
  <si>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</si>
  <si>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</si>
  <si>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</si>
  <si>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</si>
  <si>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</si>
  <si>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</si>
  <si>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</si>
  <si>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</si>
  <si>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</si>
  <si>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</si>
  <si>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</si>
  <si>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</si>
  <si>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</si>
  <si>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</si>
  <si>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</si>
  <si>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</si>
  <si>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</si>
  <si>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</si>
  <si>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</si>
  <si>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</si>
  <si>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</si>
  <si>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</si>
  <si>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</si>
  <si>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</si>
  <si>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</si>
  <si>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</si>
  <si>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</si>
  <si>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</si>
  <si>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</si>
  <si>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</si>
  <si>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</si>
  <si>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</si>
  <si>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</si>
  <si>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</si>
  <si>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</si>
  <si>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</si>
  <si>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</si>
  <si>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</si>
  <si>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</si>
  <si>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</si>
  <si>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</si>
  <si>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</si>
  <si>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</si>
  <si>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</si>
  <si>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</si>
  <si>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</si>
  <si>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</si>
  <si>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</si>
  <si>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</si>
  <si>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</si>
  <si>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</si>
  <si>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</si>
  <si>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</si>
  <si>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</si>
  <si>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</si>
  <si>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</si>
  <si>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</si>
  <si>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</si>
  <si>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</si>
  <si>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</si>
  <si>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</si>
  <si>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</si>
  <si>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</si>
  <si>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</si>
  <si>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</si>
  <si>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</si>
  <si>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</si>
  <si>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</si>
  <si>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</si>
  <si>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</si>
  <si>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</si>
  <si>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</si>
  <si>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</si>
  <si>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</si>
  <si>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</si>
  <si>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</si>
  <si>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</si>
  <si>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</si>
  <si>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</si>
  <si>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</si>
  <si>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</si>
  <si>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</si>
  <si>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</si>
  <si>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</si>
  <si>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</si>
  <si>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</si>
  <si>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</si>
  <si>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</si>
  <si>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</si>
  <si>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</si>
  <si>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</si>
  <si>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</si>
  <si>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</si>
  <si>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</si>
  <si>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中国電力</t>
    <phoneticPr fontId="5"/>
  </si>
  <si>
    <t xml:space="preserve">　電気事業により生じた利益は、将来の発電所の更新のための小水力発電事業積立基金への積立と、将来的な子育て支援事業へ活用するために一般会計への繰出しを基本としている。
基金への積立
　名称・・・小水力発電事業積立基金　　35,508千円
　目的・・・将来の発電所の更新のため
一般会計への繰出し
　目的：子育て支援事業　　14,000千円
</t>
    <phoneticPr fontId="5"/>
  </si>
  <si>
    <t>　経常収支比率について、元年度の値は625.3％であり、前年度より高く、平均値以上である。また、一般会計への繰出金14,000千円を総収益に加えて経常収支比率の値を算出しても、100％以上の値となっている。
　収益の内訳は、収益のほぼ１００％が売電による料金収入であり、繰入金等の料金収入以外の収入への依存はみられない。
　営業収支比率について、元年度の値は570.2％であり、前年度より高く、平均値以上である。
　積立金については、元年度は35,508千円を積み立てた。
　供給原価は、元年度の値は約7千円で、前年度より低く、平均値より低い値である。
　EBITDA（減価償却前営業利益）は、49,790千円で前年より高く、平均値以上であり、類似団体より収益性が高い。また、一般会計への繰出金14,000千円を総費用に加えてEBITDAの値を算出しても正の値である。
　いずれの指標も前年と比較して成果を上げており、平均値以上の値であり、良好な運用ができている。
　前年と比較して成果をあげたのは、天候不順が少なく補修工事等の発電所の長期間の稼働停止がなく年間を通して運営できたことが要因である。</t>
    <rPh sb="12" eb="13">
      <t>ガン</t>
    </rPh>
    <rPh sb="33" eb="34">
      <t>タカ</t>
    </rPh>
    <rPh sb="173" eb="174">
      <t>ガン</t>
    </rPh>
    <rPh sb="194" eb="195">
      <t>タカ</t>
    </rPh>
    <rPh sb="217" eb="218">
      <t>ガン</t>
    </rPh>
    <rPh sb="227" eb="228">
      <t>セン</t>
    </rPh>
    <rPh sb="228" eb="229">
      <t>エン</t>
    </rPh>
    <rPh sb="230" eb="231">
      <t>ツ</t>
    </rPh>
    <rPh sb="232" eb="233">
      <t>タ</t>
    </rPh>
    <rPh sb="244" eb="245">
      <t>ガン</t>
    </rPh>
    <rPh sb="253" eb="254">
      <t>エン</t>
    </rPh>
    <rPh sb="256" eb="258">
      <t>ゼンネン</t>
    </rPh>
    <rPh sb="258" eb="259">
      <t>ド</t>
    </rPh>
    <rPh sb="261" eb="262">
      <t>ヒク</t>
    </rPh>
    <rPh sb="306" eb="308">
      <t>ゼンネン</t>
    </rPh>
    <rPh sb="310" eb="311">
      <t>タカ</t>
    </rPh>
    <rPh sb="403" eb="404">
      <t>ア</t>
    </rPh>
    <rPh sb="450" eb="452">
      <t>テンコウ</t>
    </rPh>
    <rPh sb="452" eb="454">
      <t>フジュン</t>
    </rPh>
    <rPh sb="455" eb="456">
      <t>スク</t>
    </rPh>
    <rPh sb="462" eb="463">
      <t>トウ</t>
    </rPh>
    <rPh sb="468" eb="471">
      <t>チョウキカン</t>
    </rPh>
    <rPh sb="472" eb="474">
      <t>カドウ</t>
    </rPh>
    <rPh sb="474" eb="476">
      <t>テイシ</t>
    </rPh>
    <rPh sb="479" eb="481">
      <t>ネンカン</t>
    </rPh>
    <rPh sb="482" eb="483">
      <t>トオ</t>
    </rPh>
    <rPh sb="485" eb="487">
      <t>ウンエイ</t>
    </rPh>
    <rPh sb="493" eb="495">
      <t>ヨウイン</t>
    </rPh>
    <phoneticPr fontId="5"/>
  </si>
  <si>
    <t xml:space="preserve">　設備利用率は90.8％であり、昨年度より高く、発電型式の設備利用率を大きく上回っている。
　天候不順が少なく、一定期間発電停止が必要な工事が無かったため年間を通して稼働させることができた。
　修繕比率に関わる施設の軽微な修繕については、水路の人坑部の蓋の修繕を実施した。
　企業債残高対料金収入費率は、企業債を発行していないため0％である。
　FIT収入割合は100％である。
　設備利用率は良好で、現時点ではリスクは低いと考えられる。
</t>
    <rPh sb="21" eb="22">
      <t>タカ</t>
    </rPh>
    <rPh sb="47" eb="49">
      <t>テンコウ</t>
    </rPh>
    <rPh sb="49" eb="51">
      <t>フジュン</t>
    </rPh>
    <rPh sb="52" eb="53">
      <t>スク</t>
    </rPh>
    <rPh sb="56" eb="58">
      <t>イッテイ</t>
    </rPh>
    <rPh sb="58" eb="60">
      <t>キカン</t>
    </rPh>
    <rPh sb="60" eb="62">
      <t>ハツデン</t>
    </rPh>
    <rPh sb="62" eb="64">
      <t>テイシ</t>
    </rPh>
    <rPh sb="65" eb="67">
      <t>ヒツヨウ</t>
    </rPh>
    <rPh sb="68" eb="70">
      <t>コウジ</t>
    </rPh>
    <rPh sb="71" eb="72">
      <t>ナ</t>
    </rPh>
    <rPh sb="77" eb="79">
      <t>ネンカン</t>
    </rPh>
    <rPh sb="80" eb="81">
      <t>トオ</t>
    </rPh>
    <rPh sb="119" eb="121">
      <t>スイロ</t>
    </rPh>
    <phoneticPr fontId="5"/>
  </si>
  <si>
    <t>　元年度は、昨年度に比べ成果が上がり、平均値以上の値であり、良好な運用ができていると言える。
　設備機器ごとの耐用年数をまとめ、どの時期にいくら費用が必要か想定し修繕計画を立案する等、設備の状態を把握する取組が必要である。</t>
    <rPh sb="1" eb="2">
      <t>ガン</t>
    </rPh>
    <rPh sb="15" eb="16">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</si>
</sst>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100</c:v>
                </c:pt>
                <c:pt idx="1">
                  <c:v>753.2</c:v>
                </c:pt>
                <c:pt idx="2">
                  <c:v>670.7</c:v>
                </c:pt>
                <c:pt idx="3">
                  <c:v>331.4</c:v>
                </c:pt>
                <c:pt idx="4">
                  <c:v>570.20000000000005</c:v>
                </c:pt>
              </c:numCache>
            </c:numRef>
          </c:val>
          <c:extLst>
            <c:ext xmlns:c16="http://schemas.microsoft.com/office/drawing/2014/chart" uri="{C3380CC4-5D6E-409C-BE32-E72D297353CC}">
              <c16:uniqueId val="{00000000-18D3-40F3-B621-E77006A69F4A}"/>
            </c:ext>
          </c:extLst>
        </c:ser>
        <c:dLbls>
          <c:showLegendKey val="0"/>
          <c:showVal val="0"/>
          <c:showCatName val="0"/>
          <c:showSerName val="0"/>
          <c:showPercent val="0"/>
          <c:showBubbleSize val="0"/>
        </c:dLbls>
        <c:gapWidth val="180"/>
        <c:overlap val="-90"/>
        <c:axId val="450374888"/>
        <c:axId val="45037371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18D3-40F3-B621-E77006A69F4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8D3-40F3-B621-E77006A69F4A}"/>
            </c:ext>
          </c:extLst>
        </c:ser>
        <c:dLbls>
          <c:showLegendKey val="0"/>
          <c:showVal val="0"/>
          <c:showCatName val="0"/>
          <c:showSerName val="0"/>
          <c:showPercent val="0"/>
          <c:showBubbleSize val="0"/>
        </c:dLbls>
        <c:marker val="1"/>
        <c:smooth val="0"/>
        <c:axId val="450374888"/>
        <c:axId val="450373712"/>
      </c:lineChart>
      <c:catAx>
        <c:axId val="450374888"/>
        <c:scaling>
          <c:orientation val="minMax"/>
        </c:scaling>
        <c:delete val="0"/>
        <c:axPos val="b"/>
        <c:numFmt formatCode="General" sourceLinked="1"/>
        <c:majorTickMark val="none"/>
        <c:minorTickMark val="none"/>
        <c:tickLblPos val="none"/>
        <c:crossAx val="450373712"/>
        <c:crosses val="autoZero"/>
        <c:auto val="0"/>
        <c:lblAlgn val="ctr"/>
        <c:lblOffset val="100"/>
        <c:noMultiLvlLbl val="1"/>
      </c:catAx>
      <c:valAx>
        <c:axId val="450373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748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A1-4152-ACA8-4C59788EC7BA}"/>
            </c:ext>
          </c:extLst>
        </c:ser>
        <c:dLbls>
          <c:showLegendKey val="0"/>
          <c:showVal val="0"/>
          <c:showCatName val="0"/>
          <c:showSerName val="0"/>
          <c:showPercent val="0"/>
          <c:showBubbleSize val="0"/>
        </c:dLbls>
        <c:gapWidth val="180"/>
        <c:overlap val="-90"/>
        <c:axId val="393725712"/>
        <c:axId val="3937261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9DA1-4152-ACA8-4C59788EC7BA}"/>
            </c:ext>
          </c:extLst>
        </c:ser>
        <c:dLbls>
          <c:showLegendKey val="0"/>
          <c:showVal val="0"/>
          <c:showCatName val="0"/>
          <c:showSerName val="0"/>
          <c:showPercent val="0"/>
          <c:showBubbleSize val="0"/>
        </c:dLbls>
        <c:marker val="1"/>
        <c:smooth val="0"/>
        <c:axId val="393725712"/>
        <c:axId val="393726104"/>
      </c:lineChart>
      <c:catAx>
        <c:axId val="393725712"/>
        <c:scaling>
          <c:orientation val="minMax"/>
        </c:scaling>
        <c:delete val="0"/>
        <c:axPos val="b"/>
        <c:numFmt formatCode="General" sourceLinked="1"/>
        <c:majorTickMark val="none"/>
        <c:minorTickMark val="none"/>
        <c:tickLblPos val="none"/>
        <c:crossAx val="393726104"/>
        <c:crosses val="autoZero"/>
        <c:auto val="0"/>
        <c:lblAlgn val="ctr"/>
        <c:lblOffset val="100"/>
        <c:noMultiLvlLbl val="1"/>
      </c:catAx>
      <c:valAx>
        <c:axId val="39372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72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73.7</c:v>
                </c:pt>
                <c:pt idx="1">
                  <c:v>98.4</c:v>
                </c:pt>
                <c:pt idx="2">
                  <c:v>96.7</c:v>
                </c:pt>
                <c:pt idx="3">
                  <c:v>86.5</c:v>
                </c:pt>
                <c:pt idx="4">
                  <c:v>90.8</c:v>
                </c:pt>
              </c:numCache>
            </c:numRef>
          </c:val>
          <c:extLst>
            <c:ext xmlns:c16="http://schemas.microsoft.com/office/drawing/2014/chart" uri="{C3380CC4-5D6E-409C-BE32-E72D297353CC}">
              <c16:uniqueId val="{00000000-28B0-484B-A28C-B38651E1ED33}"/>
            </c:ext>
          </c:extLst>
        </c:ser>
        <c:dLbls>
          <c:showLegendKey val="0"/>
          <c:showVal val="0"/>
          <c:showCatName val="0"/>
          <c:showSerName val="0"/>
          <c:showPercent val="0"/>
          <c:showBubbleSize val="0"/>
        </c:dLbls>
        <c:gapWidth val="180"/>
        <c:overlap val="-90"/>
        <c:axId val="393728064"/>
        <c:axId val="45340634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28B0-484B-A28C-B38651E1ED33}"/>
            </c:ext>
          </c:extLst>
        </c:ser>
        <c:dLbls>
          <c:showLegendKey val="0"/>
          <c:showVal val="0"/>
          <c:showCatName val="0"/>
          <c:showSerName val="0"/>
          <c:showPercent val="0"/>
          <c:showBubbleSize val="0"/>
        </c:dLbls>
        <c:marker val="1"/>
        <c:smooth val="0"/>
        <c:axId val="393728064"/>
        <c:axId val="453406344"/>
      </c:lineChart>
      <c:catAx>
        <c:axId val="393728064"/>
        <c:scaling>
          <c:orientation val="minMax"/>
        </c:scaling>
        <c:delete val="0"/>
        <c:axPos val="b"/>
        <c:numFmt formatCode="General" sourceLinked="1"/>
        <c:majorTickMark val="none"/>
        <c:minorTickMark val="none"/>
        <c:tickLblPos val="none"/>
        <c:crossAx val="453406344"/>
        <c:crosses val="autoZero"/>
        <c:auto val="0"/>
        <c:lblAlgn val="ctr"/>
        <c:lblOffset val="100"/>
        <c:noMultiLvlLbl val="1"/>
      </c:catAx>
      <c:valAx>
        <c:axId val="45340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72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0</c:v>
                </c:pt>
                <c:pt idx="1">
                  <c:v>0.5</c:v>
                </c:pt>
                <c:pt idx="2">
                  <c:v>0</c:v>
                </c:pt>
                <c:pt idx="3">
                  <c:v>0</c:v>
                </c:pt>
                <c:pt idx="4">
                  <c:v>0.7</c:v>
                </c:pt>
              </c:numCache>
            </c:numRef>
          </c:val>
          <c:extLst>
            <c:ext xmlns:c16="http://schemas.microsoft.com/office/drawing/2014/chart" uri="{C3380CC4-5D6E-409C-BE32-E72D297353CC}">
              <c16:uniqueId val="{00000000-4813-4E2D-9114-9E80475CF9CB}"/>
            </c:ext>
          </c:extLst>
        </c:ser>
        <c:dLbls>
          <c:showLegendKey val="0"/>
          <c:showVal val="0"/>
          <c:showCatName val="0"/>
          <c:showSerName val="0"/>
          <c:showPercent val="0"/>
          <c:showBubbleSize val="0"/>
        </c:dLbls>
        <c:gapWidth val="180"/>
        <c:overlap val="-90"/>
        <c:axId val="391402576"/>
        <c:axId val="3914006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4813-4E2D-9114-9E80475CF9CB}"/>
            </c:ext>
          </c:extLst>
        </c:ser>
        <c:dLbls>
          <c:showLegendKey val="0"/>
          <c:showVal val="0"/>
          <c:showCatName val="0"/>
          <c:showSerName val="0"/>
          <c:showPercent val="0"/>
          <c:showBubbleSize val="0"/>
        </c:dLbls>
        <c:marker val="1"/>
        <c:smooth val="0"/>
        <c:axId val="391402576"/>
        <c:axId val="391400616"/>
      </c:lineChart>
      <c:catAx>
        <c:axId val="391402576"/>
        <c:scaling>
          <c:orientation val="minMax"/>
        </c:scaling>
        <c:delete val="0"/>
        <c:axPos val="b"/>
        <c:numFmt formatCode="General" sourceLinked="1"/>
        <c:majorTickMark val="none"/>
        <c:minorTickMark val="none"/>
        <c:tickLblPos val="none"/>
        <c:crossAx val="391400616"/>
        <c:crosses val="autoZero"/>
        <c:auto val="0"/>
        <c:lblAlgn val="ctr"/>
        <c:lblOffset val="100"/>
        <c:noMultiLvlLbl val="1"/>
      </c:catAx>
      <c:valAx>
        <c:axId val="391400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140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CEF-48E7-A114-02E9BDCE0ABA}"/>
            </c:ext>
          </c:extLst>
        </c:ser>
        <c:dLbls>
          <c:showLegendKey val="0"/>
          <c:showVal val="0"/>
          <c:showCatName val="0"/>
          <c:showSerName val="0"/>
          <c:showPercent val="0"/>
          <c:showBubbleSize val="0"/>
        </c:dLbls>
        <c:gapWidth val="180"/>
        <c:overlap val="-90"/>
        <c:axId val="454822320"/>
        <c:axId val="4548254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ACEF-48E7-A114-02E9BDCE0ABA}"/>
            </c:ext>
          </c:extLst>
        </c:ser>
        <c:dLbls>
          <c:showLegendKey val="0"/>
          <c:showVal val="0"/>
          <c:showCatName val="0"/>
          <c:showSerName val="0"/>
          <c:showPercent val="0"/>
          <c:showBubbleSize val="0"/>
        </c:dLbls>
        <c:marker val="1"/>
        <c:smooth val="0"/>
        <c:axId val="454822320"/>
        <c:axId val="454825456"/>
      </c:lineChart>
      <c:catAx>
        <c:axId val="454822320"/>
        <c:scaling>
          <c:orientation val="minMax"/>
        </c:scaling>
        <c:delete val="0"/>
        <c:axPos val="b"/>
        <c:numFmt formatCode="General" sourceLinked="1"/>
        <c:majorTickMark val="none"/>
        <c:minorTickMark val="none"/>
        <c:tickLblPos val="none"/>
        <c:crossAx val="454825456"/>
        <c:crosses val="autoZero"/>
        <c:auto val="0"/>
        <c:lblAlgn val="ctr"/>
        <c:lblOffset val="100"/>
        <c:noMultiLvlLbl val="1"/>
      </c:catAx>
      <c:valAx>
        <c:axId val="45482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48223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D-4242-B902-80B2EABC793C}"/>
            </c:ext>
          </c:extLst>
        </c:ser>
        <c:dLbls>
          <c:showLegendKey val="0"/>
          <c:showVal val="0"/>
          <c:showCatName val="0"/>
          <c:showSerName val="0"/>
          <c:showPercent val="0"/>
          <c:showBubbleSize val="0"/>
        </c:dLbls>
        <c:gapWidth val="180"/>
        <c:overlap val="-90"/>
        <c:axId val="454832120"/>
        <c:axId val="4548297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D-4242-B902-80B2EABC793C}"/>
            </c:ext>
          </c:extLst>
        </c:ser>
        <c:dLbls>
          <c:showLegendKey val="0"/>
          <c:showVal val="0"/>
          <c:showCatName val="0"/>
          <c:showSerName val="0"/>
          <c:showPercent val="0"/>
          <c:showBubbleSize val="0"/>
        </c:dLbls>
        <c:marker val="1"/>
        <c:smooth val="0"/>
        <c:axId val="454832120"/>
        <c:axId val="454829768"/>
      </c:lineChart>
      <c:catAx>
        <c:axId val="454832120"/>
        <c:scaling>
          <c:orientation val="minMax"/>
        </c:scaling>
        <c:delete val="0"/>
        <c:axPos val="b"/>
        <c:numFmt formatCode="General" sourceLinked="1"/>
        <c:majorTickMark val="none"/>
        <c:minorTickMark val="none"/>
        <c:tickLblPos val="none"/>
        <c:crossAx val="454829768"/>
        <c:crosses val="autoZero"/>
        <c:auto val="0"/>
        <c:lblAlgn val="ctr"/>
        <c:lblOffset val="100"/>
        <c:noMultiLvlLbl val="1"/>
      </c:catAx>
      <c:valAx>
        <c:axId val="45482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32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A7-4B22-B4B9-4F36FE3F2D2A}"/>
            </c:ext>
          </c:extLst>
        </c:ser>
        <c:dLbls>
          <c:showLegendKey val="0"/>
          <c:showVal val="0"/>
          <c:showCatName val="0"/>
          <c:showSerName val="0"/>
          <c:showPercent val="0"/>
          <c:showBubbleSize val="0"/>
        </c:dLbls>
        <c:gapWidth val="180"/>
        <c:overlap val="-90"/>
        <c:axId val="454823104"/>
        <c:axId val="4548203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3BA7-4B22-B4B9-4F36FE3F2D2A}"/>
            </c:ext>
          </c:extLst>
        </c:ser>
        <c:dLbls>
          <c:showLegendKey val="0"/>
          <c:showVal val="0"/>
          <c:showCatName val="0"/>
          <c:showSerName val="0"/>
          <c:showPercent val="0"/>
          <c:showBubbleSize val="0"/>
        </c:dLbls>
        <c:marker val="1"/>
        <c:smooth val="0"/>
        <c:axId val="454823104"/>
        <c:axId val="454820360"/>
      </c:lineChart>
      <c:catAx>
        <c:axId val="454823104"/>
        <c:scaling>
          <c:orientation val="minMax"/>
        </c:scaling>
        <c:delete val="0"/>
        <c:axPos val="b"/>
        <c:numFmt formatCode="General" sourceLinked="1"/>
        <c:majorTickMark val="none"/>
        <c:minorTickMark val="none"/>
        <c:tickLblPos val="none"/>
        <c:crossAx val="454820360"/>
        <c:crosses val="autoZero"/>
        <c:auto val="0"/>
        <c:lblAlgn val="ctr"/>
        <c:lblOffset val="100"/>
        <c:noMultiLvlLbl val="1"/>
      </c:catAx>
      <c:valAx>
        <c:axId val="454820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B-4534-9228-F28DDF10C2D1}"/>
            </c:ext>
          </c:extLst>
        </c:ser>
        <c:dLbls>
          <c:showLegendKey val="0"/>
          <c:showVal val="0"/>
          <c:showCatName val="0"/>
          <c:showSerName val="0"/>
          <c:showPercent val="0"/>
          <c:showBubbleSize val="0"/>
        </c:dLbls>
        <c:gapWidth val="180"/>
        <c:overlap val="-90"/>
        <c:axId val="454823888"/>
        <c:axId val="45482780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B-4534-9228-F28DDF10C2D1}"/>
            </c:ext>
          </c:extLst>
        </c:ser>
        <c:dLbls>
          <c:showLegendKey val="0"/>
          <c:showVal val="0"/>
          <c:showCatName val="0"/>
          <c:showSerName val="0"/>
          <c:showPercent val="0"/>
          <c:showBubbleSize val="0"/>
        </c:dLbls>
        <c:marker val="1"/>
        <c:smooth val="0"/>
        <c:axId val="454823888"/>
        <c:axId val="454827808"/>
      </c:lineChart>
      <c:catAx>
        <c:axId val="454823888"/>
        <c:scaling>
          <c:orientation val="minMax"/>
        </c:scaling>
        <c:delete val="0"/>
        <c:axPos val="b"/>
        <c:numFmt formatCode="General" sourceLinked="1"/>
        <c:majorTickMark val="none"/>
        <c:minorTickMark val="none"/>
        <c:tickLblPos val="none"/>
        <c:crossAx val="454827808"/>
        <c:crosses val="autoZero"/>
        <c:auto val="0"/>
        <c:lblAlgn val="ctr"/>
        <c:lblOffset val="100"/>
        <c:noMultiLvlLbl val="1"/>
      </c:catAx>
      <c:valAx>
        <c:axId val="45482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3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E8-47B9-9FFA-351C4A18B6BD}"/>
            </c:ext>
          </c:extLst>
        </c:ser>
        <c:dLbls>
          <c:showLegendKey val="0"/>
          <c:showVal val="0"/>
          <c:showCatName val="0"/>
          <c:showSerName val="0"/>
          <c:showPercent val="0"/>
          <c:showBubbleSize val="0"/>
        </c:dLbls>
        <c:gapWidth val="180"/>
        <c:overlap val="-90"/>
        <c:axId val="454821144"/>
        <c:axId val="45482192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E8-47B9-9FFA-351C4A18B6BD}"/>
            </c:ext>
          </c:extLst>
        </c:ser>
        <c:dLbls>
          <c:showLegendKey val="0"/>
          <c:showVal val="0"/>
          <c:showCatName val="0"/>
          <c:showSerName val="0"/>
          <c:showPercent val="0"/>
          <c:showBubbleSize val="0"/>
        </c:dLbls>
        <c:marker val="1"/>
        <c:smooth val="0"/>
        <c:axId val="454821144"/>
        <c:axId val="454821928"/>
      </c:lineChart>
      <c:catAx>
        <c:axId val="454821144"/>
        <c:scaling>
          <c:orientation val="minMax"/>
        </c:scaling>
        <c:delete val="0"/>
        <c:axPos val="b"/>
        <c:numFmt formatCode="General" sourceLinked="1"/>
        <c:majorTickMark val="none"/>
        <c:minorTickMark val="none"/>
        <c:tickLblPos val="none"/>
        <c:crossAx val="454821928"/>
        <c:crosses val="autoZero"/>
        <c:auto val="0"/>
        <c:lblAlgn val="ctr"/>
        <c:lblOffset val="100"/>
        <c:noMultiLvlLbl val="1"/>
      </c:catAx>
      <c:valAx>
        <c:axId val="454821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1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A-4045-91A0-60B1EEABB9DC}"/>
            </c:ext>
          </c:extLst>
        </c:ser>
        <c:dLbls>
          <c:showLegendKey val="0"/>
          <c:showVal val="0"/>
          <c:showCatName val="0"/>
          <c:showSerName val="0"/>
          <c:showPercent val="0"/>
          <c:showBubbleSize val="0"/>
        </c:dLbls>
        <c:gapWidth val="180"/>
        <c:overlap val="-90"/>
        <c:axId val="454828984"/>
        <c:axId val="4548305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A-4045-91A0-60B1EEABB9DC}"/>
            </c:ext>
          </c:extLst>
        </c:ser>
        <c:dLbls>
          <c:showLegendKey val="0"/>
          <c:showVal val="0"/>
          <c:showCatName val="0"/>
          <c:showSerName val="0"/>
          <c:showPercent val="0"/>
          <c:showBubbleSize val="0"/>
        </c:dLbls>
        <c:marker val="1"/>
        <c:smooth val="0"/>
        <c:axId val="454828984"/>
        <c:axId val="454830552"/>
      </c:lineChart>
      <c:catAx>
        <c:axId val="454828984"/>
        <c:scaling>
          <c:orientation val="minMax"/>
        </c:scaling>
        <c:delete val="0"/>
        <c:axPos val="b"/>
        <c:numFmt formatCode="General" sourceLinked="1"/>
        <c:majorTickMark val="none"/>
        <c:minorTickMark val="none"/>
        <c:tickLblPos val="none"/>
        <c:crossAx val="454830552"/>
        <c:crosses val="autoZero"/>
        <c:auto val="0"/>
        <c:lblAlgn val="ctr"/>
        <c:lblOffset val="100"/>
        <c:noMultiLvlLbl val="1"/>
      </c:catAx>
      <c:valAx>
        <c:axId val="454830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8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A-4E8F-B134-80911854CEF7}"/>
            </c:ext>
          </c:extLst>
        </c:ser>
        <c:dLbls>
          <c:showLegendKey val="0"/>
          <c:showVal val="0"/>
          <c:showCatName val="0"/>
          <c:showSerName val="0"/>
          <c:showPercent val="0"/>
          <c:showBubbleSize val="0"/>
        </c:dLbls>
        <c:gapWidth val="180"/>
        <c:overlap val="-90"/>
        <c:axId val="454820752"/>
        <c:axId val="4548313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A-4E8F-B134-80911854CEF7}"/>
            </c:ext>
          </c:extLst>
        </c:ser>
        <c:dLbls>
          <c:showLegendKey val="0"/>
          <c:showVal val="0"/>
          <c:showCatName val="0"/>
          <c:showSerName val="0"/>
          <c:showPercent val="0"/>
          <c:showBubbleSize val="0"/>
        </c:dLbls>
        <c:marker val="1"/>
        <c:smooth val="0"/>
        <c:axId val="454820752"/>
        <c:axId val="454831336"/>
      </c:lineChart>
      <c:catAx>
        <c:axId val="454820752"/>
        <c:scaling>
          <c:orientation val="minMax"/>
        </c:scaling>
        <c:delete val="0"/>
        <c:axPos val="b"/>
        <c:numFmt formatCode="General" sourceLinked="1"/>
        <c:majorTickMark val="none"/>
        <c:minorTickMark val="none"/>
        <c:tickLblPos val="none"/>
        <c:crossAx val="454831336"/>
        <c:crosses val="autoZero"/>
        <c:auto val="0"/>
        <c:lblAlgn val="ctr"/>
        <c:lblOffset val="100"/>
        <c:noMultiLvlLbl val="1"/>
      </c:catAx>
      <c:valAx>
        <c:axId val="45483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103.4</c:v>
                </c:pt>
                <c:pt idx="1">
                  <c:v>884.7</c:v>
                </c:pt>
                <c:pt idx="2">
                  <c:v>782.1</c:v>
                </c:pt>
                <c:pt idx="3">
                  <c:v>359.5</c:v>
                </c:pt>
                <c:pt idx="4">
                  <c:v>625.29999999999995</c:v>
                </c:pt>
              </c:numCache>
            </c:numRef>
          </c:val>
          <c:extLst>
            <c:ext xmlns:c16="http://schemas.microsoft.com/office/drawing/2014/chart" uri="{C3380CC4-5D6E-409C-BE32-E72D297353CC}">
              <c16:uniqueId val="{00000000-B77D-446E-AB5B-2608EB2562C3}"/>
            </c:ext>
          </c:extLst>
        </c:ser>
        <c:dLbls>
          <c:showLegendKey val="0"/>
          <c:showVal val="0"/>
          <c:showCatName val="0"/>
          <c:showSerName val="0"/>
          <c:showPercent val="0"/>
          <c:showBubbleSize val="0"/>
        </c:dLbls>
        <c:gapWidth val="180"/>
        <c:overlap val="-90"/>
        <c:axId val="450381944"/>
        <c:axId val="4503752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77D-446E-AB5B-2608EB2562C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77D-446E-AB5B-2608EB2562C3}"/>
            </c:ext>
          </c:extLst>
        </c:ser>
        <c:dLbls>
          <c:showLegendKey val="0"/>
          <c:showVal val="0"/>
          <c:showCatName val="0"/>
          <c:showSerName val="0"/>
          <c:showPercent val="0"/>
          <c:showBubbleSize val="0"/>
        </c:dLbls>
        <c:marker val="1"/>
        <c:smooth val="0"/>
        <c:axId val="450381944"/>
        <c:axId val="450375280"/>
      </c:lineChart>
      <c:catAx>
        <c:axId val="450381944"/>
        <c:scaling>
          <c:orientation val="minMax"/>
        </c:scaling>
        <c:delete val="0"/>
        <c:axPos val="b"/>
        <c:numFmt formatCode="General" sourceLinked="1"/>
        <c:majorTickMark val="none"/>
        <c:minorTickMark val="none"/>
        <c:tickLblPos val="none"/>
        <c:crossAx val="450375280"/>
        <c:crosses val="autoZero"/>
        <c:auto val="0"/>
        <c:lblAlgn val="ctr"/>
        <c:lblOffset val="100"/>
        <c:noMultiLvlLbl val="1"/>
      </c:catAx>
      <c:valAx>
        <c:axId val="45037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81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CB-41E7-A051-3515E0145570}"/>
            </c:ext>
          </c:extLst>
        </c:ser>
        <c:dLbls>
          <c:showLegendKey val="0"/>
          <c:showVal val="0"/>
          <c:showCatName val="0"/>
          <c:showSerName val="0"/>
          <c:showPercent val="0"/>
          <c:showBubbleSize val="0"/>
        </c:dLbls>
        <c:gapWidth val="180"/>
        <c:overlap val="-90"/>
        <c:axId val="454831728"/>
        <c:axId val="4548246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B-41E7-A051-3515E0145570}"/>
            </c:ext>
          </c:extLst>
        </c:ser>
        <c:dLbls>
          <c:showLegendKey val="0"/>
          <c:showVal val="0"/>
          <c:showCatName val="0"/>
          <c:showSerName val="0"/>
          <c:showPercent val="0"/>
          <c:showBubbleSize val="0"/>
        </c:dLbls>
        <c:marker val="1"/>
        <c:smooth val="0"/>
        <c:axId val="454831728"/>
        <c:axId val="454824672"/>
      </c:lineChart>
      <c:catAx>
        <c:axId val="454831728"/>
        <c:scaling>
          <c:orientation val="minMax"/>
        </c:scaling>
        <c:delete val="0"/>
        <c:axPos val="b"/>
        <c:numFmt formatCode="General" sourceLinked="1"/>
        <c:majorTickMark val="none"/>
        <c:minorTickMark val="none"/>
        <c:tickLblPos val="none"/>
        <c:crossAx val="454824672"/>
        <c:crosses val="autoZero"/>
        <c:auto val="0"/>
        <c:lblAlgn val="ctr"/>
        <c:lblOffset val="100"/>
        <c:noMultiLvlLbl val="1"/>
      </c:catAx>
      <c:valAx>
        <c:axId val="45482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3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3-429B-B5C6-DB5BECCD6CBB}"/>
            </c:ext>
          </c:extLst>
        </c:ser>
        <c:dLbls>
          <c:showLegendKey val="0"/>
          <c:showVal val="0"/>
          <c:showCatName val="0"/>
          <c:showSerName val="0"/>
          <c:showPercent val="0"/>
          <c:showBubbleSize val="0"/>
        </c:dLbls>
        <c:gapWidth val="180"/>
        <c:overlap val="-90"/>
        <c:axId val="454822712"/>
        <c:axId val="4548234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3-429B-B5C6-DB5BECCD6CBB}"/>
            </c:ext>
          </c:extLst>
        </c:ser>
        <c:dLbls>
          <c:showLegendKey val="0"/>
          <c:showVal val="0"/>
          <c:showCatName val="0"/>
          <c:showSerName val="0"/>
          <c:showPercent val="0"/>
          <c:showBubbleSize val="0"/>
        </c:dLbls>
        <c:marker val="1"/>
        <c:smooth val="0"/>
        <c:axId val="454822712"/>
        <c:axId val="454823496"/>
      </c:lineChart>
      <c:catAx>
        <c:axId val="454822712"/>
        <c:scaling>
          <c:orientation val="minMax"/>
        </c:scaling>
        <c:delete val="0"/>
        <c:axPos val="b"/>
        <c:numFmt formatCode="General" sourceLinked="1"/>
        <c:majorTickMark val="none"/>
        <c:minorTickMark val="none"/>
        <c:tickLblPos val="none"/>
        <c:crossAx val="454823496"/>
        <c:crosses val="autoZero"/>
        <c:auto val="0"/>
        <c:lblAlgn val="ctr"/>
        <c:lblOffset val="100"/>
        <c:noMultiLvlLbl val="1"/>
      </c:catAx>
      <c:valAx>
        <c:axId val="454823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2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5-450E-9391-4362A8AFB7CD}"/>
            </c:ext>
          </c:extLst>
        </c:ser>
        <c:dLbls>
          <c:showLegendKey val="0"/>
          <c:showVal val="0"/>
          <c:showCatName val="0"/>
          <c:showSerName val="0"/>
          <c:showPercent val="0"/>
          <c:showBubbleSize val="0"/>
        </c:dLbls>
        <c:gapWidth val="180"/>
        <c:overlap val="-90"/>
        <c:axId val="454826240"/>
        <c:axId val="454827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5-450E-9391-4362A8AFB7CD}"/>
            </c:ext>
          </c:extLst>
        </c:ser>
        <c:dLbls>
          <c:showLegendKey val="0"/>
          <c:showVal val="0"/>
          <c:showCatName val="0"/>
          <c:showSerName val="0"/>
          <c:showPercent val="0"/>
          <c:showBubbleSize val="0"/>
        </c:dLbls>
        <c:marker val="1"/>
        <c:smooth val="0"/>
        <c:axId val="454826240"/>
        <c:axId val="454827024"/>
      </c:lineChart>
      <c:catAx>
        <c:axId val="454826240"/>
        <c:scaling>
          <c:orientation val="minMax"/>
        </c:scaling>
        <c:delete val="0"/>
        <c:axPos val="b"/>
        <c:numFmt formatCode="General" sourceLinked="1"/>
        <c:majorTickMark val="none"/>
        <c:minorTickMark val="none"/>
        <c:tickLblPos val="none"/>
        <c:crossAx val="454827024"/>
        <c:crosses val="autoZero"/>
        <c:auto val="0"/>
        <c:lblAlgn val="ctr"/>
        <c:lblOffset val="100"/>
        <c:noMultiLvlLbl val="1"/>
      </c:catAx>
      <c:valAx>
        <c:axId val="45482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82-4C23-894F-F0567BE38259}"/>
            </c:ext>
          </c:extLst>
        </c:ser>
        <c:dLbls>
          <c:showLegendKey val="0"/>
          <c:showVal val="0"/>
          <c:showCatName val="0"/>
          <c:showSerName val="0"/>
          <c:showPercent val="0"/>
          <c:showBubbleSize val="0"/>
        </c:dLbls>
        <c:gapWidth val="180"/>
        <c:overlap val="-90"/>
        <c:axId val="454828200"/>
        <c:axId val="45482859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82-4C23-894F-F0567BE38259}"/>
            </c:ext>
          </c:extLst>
        </c:ser>
        <c:dLbls>
          <c:showLegendKey val="0"/>
          <c:showVal val="0"/>
          <c:showCatName val="0"/>
          <c:showSerName val="0"/>
          <c:showPercent val="0"/>
          <c:showBubbleSize val="0"/>
        </c:dLbls>
        <c:marker val="1"/>
        <c:smooth val="0"/>
        <c:axId val="454828200"/>
        <c:axId val="454828592"/>
      </c:lineChart>
      <c:catAx>
        <c:axId val="454828200"/>
        <c:scaling>
          <c:orientation val="minMax"/>
        </c:scaling>
        <c:delete val="0"/>
        <c:axPos val="b"/>
        <c:numFmt formatCode="General" sourceLinked="1"/>
        <c:majorTickMark val="none"/>
        <c:minorTickMark val="none"/>
        <c:tickLblPos val="none"/>
        <c:crossAx val="454828592"/>
        <c:crosses val="autoZero"/>
        <c:auto val="0"/>
        <c:lblAlgn val="ctr"/>
        <c:lblOffset val="100"/>
        <c:noMultiLvlLbl val="1"/>
      </c:catAx>
      <c:valAx>
        <c:axId val="45482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28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3-4437-8BAA-60292533AC21}"/>
            </c:ext>
          </c:extLst>
        </c:ser>
        <c:dLbls>
          <c:showLegendKey val="0"/>
          <c:showVal val="0"/>
          <c:showCatName val="0"/>
          <c:showSerName val="0"/>
          <c:showPercent val="0"/>
          <c:showBubbleSize val="0"/>
        </c:dLbls>
        <c:gapWidth val="180"/>
        <c:overlap val="-90"/>
        <c:axId val="454834864"/>
        <c:axId val="45483329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3-4437-8BAA-60292533AC21}"/>
            </c:ext>
          </c:extLst>
        </c:ser>
        <c:dLbls>
          <c:showLegendKey val="0"/>
          <c:showVal val="0"/>
          <c:showCatName val="0"/>
          <c:showSerName val="0"/>
          <c:showPercent val="0"/>
          <c:showBubbleSize val="0"/>
        </c:dLbls>
        <c:marker val="1"/>
        <c:smooth val="0"/>
        <c:axId val="454834864"/>
        <c:axId val="454833296"/>
      </c:lineChart>
      <c:catAx>
        <c:axId val="454834864"/>
        <c:scaling>
          <c:orientation val="minMax"/>
        </c:scaling>
        <c:delete val="0"/>
        <c:axPos val="b"/>
        <c:numFmt formatCode="General" sourceLinked="1"/>
        <c:majorTickMark val="none"/>
        <c:minorTickMark val="none"/>
        <c:tickLblPos val="none"/>
        <c:crossAx val="454833296"/>
        <c:crosses val="autoZero"/>
        <c:auto val="0"/>
        <c:lblAlgn val="ctr"/>
        <c:lblOffset val="100"/>
        <c:noMultiLvlLbl val="1"/>
      </c:catAx>
      <c:valAx>
        <c:axId val="45483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348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5-4301-9A02-C7CBD6E8E3CF}"/>
            </c:ext>
          </c:extLst>
        </c:ser>
        <c:dLbls>
          <c:showLegendKey val="0"/>
          <c:showVal val="0"/>
          <c:showCatName val="0"/>
          <c:showSerName val="0"/>
          <c:showPercent val="0"/>
          <c:showBubbleSize val="0"/>
        </c:dLbls>
        <c:gapWidth val="180"/>
        <c:overlap val="-90"/>
        <c:axId val="454834080"/>
        <c:axId val="45483525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5-4301-9A02-C7CBD6E8E3CF}"/>
            </c:ext>
          </c:extLst>
        </c:ser>
        <c:dLbls>
          <c:showLegendKey val="0"/>
          <c:showVal val="0"/>
          <c:showCatName val="0"/>
          <c:showSerName val="0"/>
          <c:showPercent val="0"/>
          <c:showBubbleSize val="0"/>
        </c:dLbls>
        <c:marker val="1"/>
        <c:smooth val="0"/>
        <c:axId val="454834080"/>
        <c:axId val="454835256"/>
      </c:lineChart>
      <c:catAx>
        <c:axId val="454834080"/>
        <c:scaling>
          <c:orientation val="minMax"/>
        </c:scaling>
        <c:delete val="0"/>
        <c:axPos val="b"/>
        <c:numFmt formatCode="General" sourceLinked="1"/>
        <c:majorTickMark val="none"/>
        <c:minorTickMark val="none"/>
        <c:tickLblPos val="none"/>
        <c:crossAx val="454835256"/>
        <c:crosses val="autoZero"/>
        <c:auto val="0"/>
        <c:lblAlgn val="ctr"/>
        <c:lblOffset val="100"/>
        <c:noMultiLvlLbl val="1"/>
      </c:catAx>
      <c:valAx>
        <c:axId val="45483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3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1-4CBF-89B5-851A1D519A94}"/>
            </c:ext>
          </c:extLst>
        </c:ser>
        <c:dLbls>
          <c:showLegendKey val="0"/>
          <c:showVal val="0"/>
          <c:showCatName val="0"/>
          <c:showSerName val="0"/>
          <c:showPercent val="0"/>
          <c:showBubbleSize val="0"/>
        </c:dLbls>
        <c:gapWidth val="180"/>
        <c:overlap val="-90"/>
        <c:axId val="454832904"/>
        <c:axId val="45483564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1-4CBF-89B5-851A1D519A94}"/>
            </c:ext>
          </c:extLst>
        </c:ser>
        <c:dLbls>
          <c:showLegendKey val="0"/>
          <c:showVal val="0"/>
          <c:showCatName val="0"/>
          <c:showSerName val="0"/>
          <c:showPercent val="0"/>
          <c:showBubbleSize val="0"/>
        </c:dLbls>
        <c:marker val="1"/>
        <c:smooth val="0"/>
        <c:axId val="454832904"/>
        <c:axId val="454835648"/>
      </c:lineChart>
      <c:catAx>
        <c:axId val="454832904"/>
        <c:scaling>
          <c:orientation val="minMax"/>
        </c:scaling>
        <c:delete val="0"/>
        <c:axPos val="b"/>
        <c:numFmt formatCode="General" sourceLinked="1"/>
        <c:majorTickMark val="none"/>
        <c:minorTickMark val="none"/>
        <c:tickLblPos val="none"/>
        <c:crossAx val="454835648"/>
        <c:crosses val="autoZero"/>
        <c:auto val="0"/>
        <c:lblAlgn val="ctr"/>
        <c:lblOffset val="100"/>
        <c:noMultiLvlLbl val="1"/>
      </c:catAx>
      <c:valAx>
        <c:axId val="45483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4832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D5-46AF-AB49-CE3F309A94C8}"/>
            </c:ext>
          </c:extLst>
        </c:ser>
        <c:dLbls>
          <c:showLegendKey val="0"/>
          <c:showVal val="0"/>
          <c:showCatName val="0"/>
          <c:showSerName val="0"/>
          <c:showPercent val="0"/>
          <c:showBubbleSize val="0"/>
        </c:dLbls>
        <c:gapWidth val="180"/>
        <c:overlap val="-90"/>
        <c:axId val="456704304"/>
        <c:axId val="45670822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D5-46AF-AB49-CE3F309A94C8}"/>
            </c:ext>
          </c:extLst>
        </c:ser>
        <c:dLbls>
          <c:showLegendKey val="0"/>
          <c:showVal val="0"/>
          <c:showCatName val="0"/>
          <c:showSerName val="0"/>
          <c:showPercent val="0"/>
          <c:showBubbleSize val="0"/>
        </c:dLbls>
        <c:marker val="1"/>
        <c:smooth val="0"/>
        <c:axId val="456704304"/>
        <c:axId val="456708224"/>
      </c:lineChart>
      <c:catAx>
        <c:axId val="456704304"/>
        <c:scaling>
          <c:orientation val="minMax"/>
        </c:scaling>
        <c:delete val="0"/>
        <c:axPos val="b"/>
        <c:numFmt formatCode="General" sourceLinked="1"/>
        <c:majorTickMark val="none"/>
        <c:minorTickMark val="none"/>
        <c:tickLblPos val="none"/>
        <c:crossAx val="456708224"/>
        <c:crosses val="autoZero"/>
        <c:auto val="0"/>
        <c:lblAlgn val="ctr"/>
        <c:lblOffset val="100"/>
        <c:noMultiLvlLbl val="1"/>
      </c:catAx>
      <c:valAx>
        <c:axId val="456708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0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A-48E6-AA7D-DDEF49FFDDE1}"/>
            </c:ext>
          </c:extLst>
        </c:ser>
        <c:dLbls>
          <c:showLegendKey val="0"/>
          <c:showVal val="0"/>
          <c:showCatName val="0"/>
          <c:showSerName val="0"/>
          <c:showPercent val="0"/>
          <c:showBubbleSize val="0"/>
        </c:dLbls>
        <c:gapWidth val="180"/>
        <c:overlap val="-90"/>
        <c:axId val="456705480"/>
        <c:axId val="45670979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A-48E6-AA7D-DDEF49FFDDE1}"/>
            </c:ext>
          </c:extLst>
        </c:ser>
        <c:dLbls>
          <c:showLegendKey val="0"/>
          <c:showVal val="0"/>
          <c:showCatName val="0"/>
          <c:showSerName val="0"/>
          <c:showPercent val="0"/>
          <c:showBubbleSize val="0"/>
        </c:dLbls>
        <c:marker val="1"/>
        <c:smooth val="0"/>
        <c:axId val="456705480"/>
        <c:axId val="456709792"/>
      </c:lineChart>
      <c:catAx>
        <c:axId val="456705480"/>
        <c:scaling>
          <c:orientation val="minMax"/>
        </c:scaling>
        <c:delete val="0"/>
        <c:axPos val="b"/>
        <c:numFmt formatCode="General" sourceLinked="1"/>
        <c:majorTickMark val="none"/>
        <c:minorTickMark val="none"/>
        <c:tickLblPos val="none"/>
        <c:crossAx val="456709792"/>
        <c:crosses val="autoZero"/>
        <c:auto val="0"/>
        <c:lblAlgn val="ctr"/>
        <c:lblOffset val="100"/>
        <c:noMultiLvlLbl val="1"/>
      </c:catAx>
      <c:valAx>
        <c:axId val="456709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05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B-4DA0-9C36-D3AA690A775A}"/>
            </c:ext>
          </c:extLst>
        </c:ser>
        <c:dLbls>
          <c:showLegendKey val="0"/>
          <c:showVal val="0"/>
          <c:showCatName val="0"/>
          <c:showSerName val="0"/>
          <c:showPercent val="0"/>
          <c:showBubbleSize val="0"/>
        </c:dLbls>
        <c:gapWidth val="180"/>
        <c:overlap val="-90"/>
        <c:axId val="456708616"/>
        <c:axId val="4567070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B-4DA0-9C36-D3AA690A775A}"/>
            </c:ext>
          </c:extLst>
        </c:ser>
        <c:dLbls>
          <c:showLegendKey val="0"/>
          <c:showVal val="0"/>
          <c:showCatName val="0"/>
          <c:showSerName val="0"/>
          <c:showPercent val="0"/>
          <c:showBubbleSize val="0"/>
        </c:dLbls>
        <c:marker val="1"/>
        <c:smooth val="0"/>
        <c:axId val="456708616"/>
        <c:axId val="456707048"/>
      </c:lineChart>
      <c:catAx>
        <c:axId val="456708616"/>
        <c:scaling>
          <c:orientation val="minMax"/>
        </c:scaling>
        <c:delete val="0"/>
        <c:axPos val="b"/>
        <c:numFmt formatCode="General" sourceLinked="1"/>
        <c:majorTickMark val="none"/>
        <c:minorTickMark val="none"/>
        <c:tickLblPos val="none"/>
        <c:crossAx val="456707048"/>
        <c:crosses val="autoZero"/>
        <c:auto val="0"/>
        <c:lblAlgn val="ctr"/>
        <c:lblOffset val="100"/>
        <c:noMultiLvlLbl val="1"/>
      </c:catAx>
      <c:valAx>
        <c:axId val="456707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08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3-4889-B6A1-ECE047B1CD49}"/>
            </c:ext>
          </c:extLst>
        </c:ser>
        <c:dLbls>
          <c:showLegendKey val="0"/>
          <c:showVal val="0"/>
          <c:showCatName val="0"/>
          <c:showSerName val="0"/>
          <c:showPercent val="0"/>
          <c:showBubbleSize val="0"/>
        </c:dLbls>
        <c:gapWidth val="180"/>
        <c:overlap val="-90"/>
        <c:axId val="450382336"/>
        <c:axId val="45037567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3-4889-B6A1-ECE047B1CD4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633-4889-B6A1-ECE047B1CD49}"/>
            </c:ext>
          </c:extLst>
        </c:ser>
        <c:dLbls>
          <c:showLegendKey val="0"/>
          <c:showVal val="0"/>
          <c:showCatName val="0"/>
          <c:showSerName val="0"/>
          <c:showPercent val="0"/>
          <c:showBubbleSize val="0"/>
        </c:dLbls>
        <c:marker val="1"/>
        <c:smooth val="0"/>
        <c:axId val="450382336"/>
        <c:axId val="450375672"/>
      </c:lineChart>
      <c:catAx>
        <c:axId val="450382336"/>
        <c:scaling>
          <c:orientation val="minMax"/>
        </c:scaling>
        <c:delete val="0"/>
        <c:axPos val="b"/>
        <c:numFmt formatCode="General" sourceLinked="1"/>
        <c:majorTickMark val="none"/>
        <c:minorTickMark val="none"/>
        <c:tickLblPos val="none"/>
        <c:crossAx val="450375672"/>
        <c:crosses val="autoZero"/>
        <c:auto val="0"/>
        <c:lblAlgn val="ctr"/>
        <c:lblOffset val="100"/>
        <c:noMultiLvlLbl val="1"/>
      </c:catAx>
      <c:valAx>
        <c:axId val="450375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8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5-408C-8593-B803FD19E156}"/>
            </c:ext>
          </c:extLst>
        </c:ser>
        <c:dLbls>
          <c:showLegendKey val="0"/>
          <c:showVal val="0"/>
          <c:showCatName val="0"/>
          <c:showSerName val="0"/>
          <c:showPercent val="0"/>
          <c:showBubbleSize val="0"/>
        </c:dLbls>
        <c:gapWidth val="180"/>
        <c:overlap val="-90"/>
        <c:axId val="456711752"/>
        <c:axId val="4567160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5-408C-8593-B803FD19E156}"/>
            </c:ext>
          </c:extLst>
        </c:ser>
        <c:dLbls>
          <c:showLegendKey val="0"/>
          <c:showVal val="0"/>
          <c:showCatName val="0"/>
          <c:showSerName val="0"/>
          <c:showPercent val="0"/>
          <c:showBubbleSize val="0"/>
        </c:dLbls>
        <c:marker val="1"/>
        <c:smooth val="0"/>
        <c:axId val="456711752"/>
        <c:axId val="456716064"/>
      </c:lineChart>
      <c:catAx>
        <c:axId val="456711752"/>
        <c:scaling>
          <c:orientation val="minMax"/>
        </c:scaling>
        <c:delete val="0"/>
        <c:axPos val="b"/>
        <c:numFmt formatCode="General" sourceLinked="1"/>
        <c:majorTickMark val="none"/>
        <c:minorTickMark val="none"/>
        <c:tickLblPos val="none"/>
        <c:crossAx val="456716064"/>
        <c:crosses val="autoZero"/>
        <c:auto val="0"/>
        <c:lblAlgn val="ctr"/>
        <c:lblOffset val="100"/>
        <c:noMultiLvlLbl val="1"/>
      </c:catAx>
      <c:valAx>
        <c:axId val="456716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711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10365.799999999999</c:v>
                </c:pt>
                <c:pt idx="1">
                  <c:v>4875.1000000000004</c:v>
                </c:pt>
                <c:pt idx="2">
                  <c:v>5474.4</c:v>
                </c:pt>
                <c:pt idx="3">
                  <c:v>11085.9</c:v>
                </c:pt>
                <c:pt idx="4">
                  <c:v>6705.5</c:v>
                </c:pt>
              </c:numCache>
            </c:numRef>
          </c:val>
          <c:extLst>
            <c:ext xmlns:c16="http://schemas.microsoft.com/office/drawing/2014/chart" uri="{C3380CC4-5D6E-409C-BE32-E72D297353CC}">
              <c16:uniqueId val="{00000000-2BBC-444C-AA2D-05EB01B1D67A}"/>
            </c:ext>
          </c:extLst>
        </c:ser>
        <c:dLbls>
          <c:showLegendKey val="0"/>
          <c:showVal val="0"/>
          <c:showCatName val="0"/>
          <c:showSerName val="0"/>
          <c:showPercent val="0"/>
          <c:showBubbleSize val="0"/>
        </c:dLbls>
        <c:gapWidth val="180"/>
        <c:overlap val="-90"/>
        <c:axId val="450376456"/>
        <c:axId val="4503831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2BBC-444C-AA2D-05EB01B1D67A}"/>
            </c:ext>
          </c:extLst>
        </c:ser>
        <c:dLbls>
          <c:showLegendKey val="0"/>
          <c:showVal val="0"/>
          <c:showCatName val="0"/>
          <c:showSerName val="0"/>
          <c:showPercent val="0"/>
          <c:showBubbleSize val="0"/>
        </c:dLbls>
        <c:marker val="1"/>
        <c:smooth val="0"/>
        <c:axId val="450376456"/>
        <c:axId val="450383120"/>
      </c:lineChart>
      <c:catAx>
        <c:axId val="450376456"/>
        <c:scaling>
          <c:orientation val="minMax"/>
        </c:scaling>
        <c:delete val="0"/>
        <c:axPos val="b"/>
        <c:numFmt formatCode="General" sourceLinked="1"/>
        <c:majorTickMark val="none"/>
        <c:minorTickMark val="none"/>
        <c:tickLblPos val="none"/>
        <c:crossAx val="450383120"/>
        <c:crosses val="autoZero"/>
        <c:auto val="0"/>
        <c:lblAlgn val="ctr"/>
        <c:lblOffset val="100"/>
        <c:noMultiLvlLbl val="1"/>
      </c:catAx>
      <c:valAx>
        <c:axId val="45038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76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54325</c:v>
                </c:pt>
                <c:pt idx="2">
                  <c:v>52421</c:v>
                </c:pt>
                <c:pt idx="3">
                  <c:v>38502</c:v>
                </c:pt>
                <c:pt idx="4">
                  <c:v>49790</c:v>
                </c:pt>
              </c:numCache>
            </c:numRef>
          </c:val>
          <c:extLst>
            <c:ext xmlns:c16="http://schemas.microsoft.com/office/drawing/2014/chart" uri="{C3380CC4-5D6E-409C-BE32-E72D297353CC}">
              <c16:uniqueId val="{00000000-695D-4A81-8F64-76EA82F9BA44}"/>
            </c:ext>
          </c:extLst>
        </c:ser>
        <c:dLbls>
          <c:showLegendKey val="0"/>
          <c:showVal val="0"/>
          <c:showCatName val="0"/>
          <c:showSerName val="0"/>
          <c:showPercent val="0"/>
          <c:showBubbleSize val="0"/>
        </c:dLbls>
        <c:gapWidth val="180"/>
        <c:overlap val="-90"/>
        <c:axId val="450383904"/>
        <c:axId val="4503772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695D-4A81-8F64-76EA82F9BA44}"/>
            </c:ext>
          </c:extLst>
        </c:ser>
        <c:dLbls>
          <c:showLegendKey val="0"/>
          <c:showVal val="0"/>
          <c:showCatName val="0"/>
          <c:showSerName val="0"/>
          <c:showPercent val="0"/>
          <c:showBubbleSize val="0"/>
        </c:dLbls>
        <c:marker val="1"/>
        <c:smooth val="0"/>
        <c:axId val="450383904"/>
        <c:axId val="450377240"/>
      </c:lineChart>
      <c:catAx>
        <c:axId val="450383904"/>
        <c:scaling>
          <c:orientation val="minMax"/>
        </c:scaling>
        <c:delete val="0"/>
        <c:axPos val="b"/>
        <c:numFmt formatCode="General" sourceLinked="1"/>
        <c:majorTickMark val="none"/>
        <c:minorTickMark val="none"/>
        <c:tickLblPos val="none"/>
        <c:crossAx val="450377240"/>
        <c:crosses val="autoZero"/>
        <c:auto val="0"/>
        <c:lblAlgn val="ctr"/>
        <c:lblOffset val="100"/>
        <c:noMultiLvlLbl val="1"/>
      </c:catAx>
      <c:valAx>
        <c:axId val="4503772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8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73.7</c:v>
                </c:pt>
                <c:pt idx="1">
                  <c:v>98.4</c:v>
                </c:pt>
                <c:pt idx="2">
                  <c:v>96.7</c:v>
                </c:pt>
                <c:pt idx="3">
                  <c:v>86.5</c:v>
                </c:pt>
                <c:pt idx="4">
                  <c:v>90.8</c:v>
                </c:pt>
              </c:numCache>
            </c:numRef>
          </c:val>
          <c:extLst>
            <c:ext xmlns:c16="http://schemas.microsoft.com/office/drawing/2014/chart" uri="{C3380CC4-5D6E-409C-BE32-E72D297353CC}">
              <c16:uniqueId val="{00000000-D761-44F0-94DC-A81EC4DFD355}"/>
            </c:ext>
          </c:extLst>
        </c:ser>
        <c:dLbls>
          <c:showLegendKey val="0"/>
          <c:showVal val="0"/>
          <c:showCatName val="0"/>
          <c:showSerName val="0"/>
          <c:showPercent val="0"/>
          <c:showBubbleSize val="0"/>
        </c:dLbls>
        <c:gapWidth val="180"/>
        <c:overlap val="-90"/>
        <c:axId val="450372928"/>
        <c:axId val="4503780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D761-44F0-94DC-A81EC4DFD355}"/>
            </c:ext>
          </c:extLst>
        </c:ser>
        <c:dLbls>
          <c:showLegendKey val="0"/>
          <c:showVal val="0"/>
          <c:showCatName val="0"/>
          <c:showSerName val="0"/>
          <c:showPercent val="0"/>
          <c:showBubbleSize val="0"/>
        </c:dLbls>
        <c:marker val="1"/>
        <c:smooth val="0"/>
        <c:axId val="450372928"/>
        <c:axId val="450378024"/>
      </c:lineChart>
      <c:catAx>
        <c:axId val="450372928"/>
        <c:scaling>
          <c:orientation val="minMax"/>
        </c:scaling>
        <c:delete val="0"/>
        <c:axPos val="b"/>
        <c:numFmt formatCode="General" sourceLinked="1"/>
        <c:majorTickMark val="none"/>
        <c:minorTickMark val="none"/>
        <c:tickLblPos val="none"/>
        <c:crossAx val="450378024"/>
        <c:crosses val="autoZero"/>
        <c:auto val="0"/>
        <c:lblAlgn val="ctr"/>
        <c:lblOffset val="100"/>
        <c:noMultiLvlLbl val="1"/>
      </c:catAx>
      <c:valAx>
        <c:axId val="450378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37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0.5</c:v>
                </c:pt>
                <c:pt idx="2">
                  <c:v>0</c:v>
                </c:pt>
                <c:pt idx="3">
                  <c:v>0</c:v>
                </c:pt>
                <c:pt idx="4">
                  <c:v>0.7</c:v>
                </c:pt>
              </c:numCache>
            </c:numRef>
          </c:val>
          <c:extLst>
            <c:ext xmlns:c16="http://schemas.microsoft.com/office/drawing/2014/chart" uri="{C3380CC4-5D6E-409C-BE32-E72D297353CC}">
              <c16:uniqueId val="{00000000-9AE8-49F3-8678-7D4BA3BC799C}"/>
            </c:ext>
          </c:extLst>
        </c:ser>
        <c:dLbls>
          <c:showLegendKey val="0"/>
          <c:showVal val="0"/>
          <c:showCatName val="0"/>
          <c:showSerName val="0"/>
          <c:showPercent val="0"/>
          <c:showBubbleSize val="0"/>
        </c:dLbls>
        <c:gapWidth val="180"/>
        <c:overlap val="-90"/>
        <c:axId val="393730416"/>
        <c:axId val="3937272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9AE8-49F3-8678-7D4BA3BC799C}"/>
            </c:ext>
          </c:extLst>
        </c:ser>
        <c:dLbls>
          <c:showLegendKey val="0"/>
          <c:showVal val="0"/>
          <c:showCatName val="0"/>
          <c:showSerName val="0"/>
          <c:showPercent val="0"/>
          <c:showBubbleSize val="0"/>
        </c:dLbls>
        <c:marker val="1"/>
        <c:smooth val="0"/>
        <c:axId val="393730416"/>
        <c:axId val="393727280"/>
      </c:lineChart>
      <c:catAx>
        <c:axId val="393730416"/>
        <c:scaling>
          <c:orientation val="minMax"/>
        </c:scaling>
        <c:delete val="0"/>
        <c:axPos val="b"/>
        <c:numFmt formatCode="General" sourceLinked="1"/>
        <c:majorTickMark val="none"/>
        <c:minorTickMark val="none"/>
        <c:tickLblPos val="none"/>
        <c:crossAx val="393727280"/>
        <c:crosses val="autoZero"/>
        <c:auto val="0"/>
        <c:lblAlgn val="ctr"/>
        <c:lblOffset val="100"/>
        <c:noMultiLvlLbl val="1"/>
      </c:catAx>
      <c:valAx>
        <c:axId val="39372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73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5BA-47E1-B16A-2CDC7647000D}"/>
            </c:ext>
          </c:extLst>
        </c:ser>
        <c:dLbls>
          <c:showLegendKey val="0"/>
          <c:showVal val="0"/>
          <c:showCatName val="0"/>
          <c:showSerName val="0"/>
          <c:showPercent val="0"/>
          <c:showBubbleSize val="0"/>
        </c:dLbls>
        <c:gapWidth val="180"/>
        <c:overlap val="-90"/>
        <c:axId val="393728848"/>
        <c:axId val="3937264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E5BA-47E1-B16A-2CDC7647000D}"/>
            </c:ext>
          </c:extLst>
        </c:ser>
        <c:dLbls>
          <c:showLegendKey val="0"/>
          <c:showVal val="0"/>
          <c:showCatName val="0"/>
          <c:showSerName val="0"/>
          <c:showPercent val="0"/>
          <c:showBubbleSize val="0"/>
        </c:dLbls>
        <c:marker val="1"/>
        <c:smooth val="0"/>
        <c:axId val="393728848"/>
        <c:axId val="393726496"/>
      </c:lineChart>
      <c:catAx>
        <c:axId val="393728848"/>
        <c:scaling>
          <c:orientation val="minMax"/>
        </c:scaling>
        <c:delete val="0"/>
        <c:axPos val="b"/>
        <c:numFmt formatCode="General" sourceLinked="1"/>
        <c:majorTickMark val="none"/>
        <c:minorTickMark val="none"/>
        <c:tickLblPos val="none"/>
        <c:crossAx val="393726496"/>
        <c:crosses val="autoZero"/>
        <c:auto val="0"/>
        <c:lblAlgn val="ctr"/>
        <c:lblOffset val="100"/>
        <c:noMultiLvlLbl val="1"/>
      </c:catAx>
      <c:valAx>
        <c:axId val="393726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3728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5D-45B9-AA48-087D889D6B81}"/>
            </c:ext>
          </c:extLst>
        </c:ser>
        <c:dLbls>
          <c:showLegendKey val="0"/>
          <c:showVal val="0"/>
          <c:showCatName val="0"/>
          <c:showSerName val="0"/>
          <c:showPercent val="0"/>
          <c:showBubbleSize val="0"/>
        </c:dLbls>
        <c:gapWidth val="180"/>
        <c:overlap val="-90"/>
        <c:axId val="393724144"/>
        <c:axId val="3937249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5D-45B9-AA48-087D889D6B81}"/>
            </c:ext>
          </c:extLst>
        </c:ser>
        <c:dLbls>
          <c:showLegendKey val="0"/>
          <c:showVal val="0"/>
          <c:showCatName val="0"/>
          <c:showSerName val="0"/>
          <c:showPercent val="0"/>
          <c:showBubbleSize val="0"/>
        </c:dLbls>
        <c:marker val="1"/>
        <c:smooth val="0"/>
        <c:axId val="393724144"/>
        <c:axId val="393724928"/>
      </c:lineChart>
      <c:catAx>
        <c:axId val="393724144"/>
        <c:scaling>
          <c:orientation val="minMax"/>
        </c:scaling>
        <c:delete val="0"/>
        <c:axPos val="b"/>
        <c:numFmt formatCode="General" sourceLinked="1"/>
        <c:majorTickMark val="none"/>
        <c:minorTickMark val="none"/>
        <c:tickLblPos val="none"/>
        <c:crossAx val="393724928"/>
        <c:crosses val="autoZero"/>
        <c:auto val="0"/>
        <c:lblAlgn val="ctr"/>
        <c:lblOffset val="100"/>
        <c:noMultiLvlLbl val="1"/>
      </c:catAx>
      <c:valAx>
        <c:axId val="39372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937241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5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5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5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5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5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5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5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5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5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5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5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59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59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59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59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60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60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602"/>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60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604"/>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605"/>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60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607"/>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608"/>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609"/>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610"/>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611"/>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6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613"/>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614"/>
                </a:ext>
              </a:extLst>
            </xdr:cNvPicPr>
          </xdr:nvPicPr>
          <xdr:blipFill>
            <a:blip xmlns:r="http://schemas.openxmlformats.org/officeDocument/2006/relationships" r:embed="rId4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62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625"/>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626"/>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627"/>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628"/>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62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630"/>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63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6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60" zoomScaleNormal="60" workbookViewId="0">
      <selection activeCell="AK99" sqref="AK99:AQ117"/>
    </sheetView>
  </sheetViews>
  <sheetFormatPr defaultColWidth="9" defaultRowHeight="18.75" x14ac:dyDescent="0.15"/>
  <cols>
    <col min="1" max="1" width="4.37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吉賀町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310</v>
      </c>
      <c r="T3" s="179"/>
      <c r="U3" s="179"/>
      <c r="V3" s="179"/>
      <c r="W3" s="179"/>
      <c r="X3" s="179"/>
      <c r="Y3" s="179"/>
      <c r="Z3" s="179"/>
      <c r="AA3" s="179"/>
      <c r="AB3" s="179"/>
      <c r="AC3" s="179"/>
      <c r="AD3" s="179"/>
      <c r="AE3" s="179"/>
      <c r="AF3" s="179"/>
      <c r="AG3" s="179"/>
      <c r="AH3" s="180"/>
      <c r="AI3" s="1"/>
      <c r="AJ3" s="1"/>
      <c r="AK3" s="112" t="s">
        <v>311</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131</v>
      </c>
      <c r="K7" s="171"/>
      <c r="L7" s="171"/>
      <c r="M7" s="171"/>
      <c r="N7" s="172" t="str">
        <f>データ!T6</f>
        <v>有</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309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1282</v>
      </c>
      <c r="G12" s="151"/>
      <c r="H12" s="150">
        <f>データ!X6</f>
        <v>1706</v>
      </c>
      <c r="I12" s="151"/>
      <c r="J12" s="150">
        <f>データ!Y6</f>
        <v>1678</v>
      </c>
      <c r="K12" s="151"/>
      <c r="L12" s="150">
        <f>データ!Z6</f>
        <v>1501</v>
      </c>
      <c r="M12" s="151"/>
      <c r="N12" s="152">
        <f>データ!AA6</f>
        <v>1579</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1282</v>
      </c>
      <c r="G16" s="146"/>
      <c r="H16" s="146">
        <f>データ!AR6</f>
        <v>1706</v>
      </c>
      <c r="I16" s="146"/>
      <c r="J16" s="146">
        <f>データ!AS6</f>
        <v>1678</v>
      </c>
      <c r="K16" s="146"/>
      <c r="L16" s="146">
        <f>データ!AT6</f>
        <v>1501</v>
      </c>
      <c r="M16" s="146"/>
      <c r="N16" s="138">
        <f>データ!AU6</f>
        <v>1579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53700</v>
      </c>
      <c r="J19" s="136"/>
      <c r="K19" s="136"/>
      <c r="L19" s="136">
        <f>データ!AX6</f>
        <v>53700</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312</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313</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（最大出力合計198kW）</v>
      </c>
      <c r="D123" s="5" t="str">
        <f>データ!EX9</f>
        <v>（最大出力合計198kW）</v>
      </c>
      <c r="E123" s="5" t="str">
        <f>データ!GW9</f>
        <v>（最大出力合計-kW）</v>
      </c>
      <c r="F123" s="5" t="str">
        <f>データ!IV9</f>
        <v>（最大出力合計-kW）</v>
      </c>
      <c r="G123" s="5" t="str">
        <f>データ!KU9</f>
        <v>（最大出力合計-kW）</v>
      </c>
    </row>
  </sheetData>
  <sheetProtection algorithmName="SHA-512" hashValue="yg/Wn8V+GgOhrppinuZCy4wFsKw9Wzj8P6yvWPxUtDGSqTiSYmVlRav6tU8aq0hDzWlSbhA2KxWc1POWxKeShA==" saltValue="H83kd36rURu3RbRA7qjhR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375" customWidth="1"/>
    <col min="51" max="55" width="12.875" customWidth="1"/>
    <col min="56" max="60" width="12.375" customWidth="1"/>
    <col min="61" max="61" width="9.375" customWidth="1"/>
    <col min="62" max="66" width="12.875" customWidth="1"/>
    <col min="67" max="71" width="12.375" customWidth="1"/>
    <col min="72" max="72" width="9.375" customWidth="1"/>
    <col min="73" max="77" width="12.875" customWidth="1"/>
    <col min="78" max="82" width="12.375" customWidth="1"/>
    <col min="83" max="83" width="9.375" customWidth="1"/>
    <col min="84" max="88" width="12.875" customWidth="1"/>
    <col min="89" max="92" width="12.375" customWidth="1"/>
    <col min="93" max="93" width="9.375" customWidth="1"/>
    <col min="94" max="98" width="12.875" customWidth="1"/>
    <col min="99" max="103" width="12.375" customWidth="1"/>
    <col min="104" max="104" width="9.375" customWidth="1"/>
    <col min="105" max="109" width="12.875" customWidth="1"/>
    <col min="110" max="113" width="12.375" customWidth="1"/>
    <col min="114" max="114" width="9.375" customWidth="1"/>
    <col min="115" max="119" width="12.875" customWidth="1"/>
    <col min="120" max="123" width="12.375" customWidth="1"/>
    <col min="124" max="124" width="9.375" customWidth="1"/>
    <col min="125" max="129" width="12.875" customWidth="1"/>
    <col min="130" max="133" width="12.375" customWidth="1"/>
    <col min="134" max="134" width="9.375" customWidth="1"/>
    <col min="135" max="139" width="12.875" customWidth="1"/>
    <col min="140" max="143" width="12.375" customWidth="1"/>
    <col min="144" max="144" width="9.375" customWidth="1"/>
    <col min="145" max="149" width="12.875" customWidth="1"/>
    <col min="150" max="154" width="12.375" customWidth="1"/>
    <col min="155" max="155" width="9.125" customWidth="1"/>
    <col min="156" max="160" width="11.625" customWidth="1"/>
    <col min="161" max="164" width="12.375" customWidth="1"/>
    <col min="165" max="165" width="9.125" customWidth="1"/>
    <col min="166" max="170" width="11.625" customWidth="1"/>
    <col min="171" max="174" width="12.375" customWidth="1"/>
    <col min="175" max="175" width="9.125" customWidth="1"/>
    <col min="176" max="180" width="11.625" customWidth="1"/>
    <col min="181" max="184" width="12.375" customWidth="1"/>
    <col min="185" max="185" width="9.125" customWidth="1"/>
    <col min="186" max="190" width="11.625" customWidth="1"/>
    <col min="191" max="194" width="12.375" customWidth="1"/>
    <col min="195" max="195" width="9.125" customWidth="1"/>
    <col min="196" max="200" width="11.625" customWidth="1"/>
    <col min="201" max="205" width="12.375" customWidth="1"/>
    <col min="206" max="206" width="9.125" customWidth="1"/>
    <col min="207" max="211" width="11.625" customWidth="1"/>
    <col min="212" max="215" width="12.375" customWidth="1"/>
    <col min="216" max="216" width="9.125" customWidth="1"/>
    <col min="217" max="221" width="11.625" customWidth="1"/>
    <col min="222" max="225" width="12.375" customWidth="1"/>
    <col min="226" max="226" width="9.125" customWidth="1"/>
    <col min="227" max="231" width="11.625" customWidth="1"/>
    <col min="232" max="235" width="12.375" customWidth="1"/>
    <col min="236" max="236" width="9.125" customWidth="1"/>
    <col min="237" max="241" width="11.625" customWidth="1"/>
    <col min="242" max="245" width="12.375" customWidth="1"/>
    <col min="246" max="246" width="9.125" customWidth="1"/>
    <col min="247" max="251" width="11.625" customWidth="1"/>
    <col min="252" max="256" width="12.375" customWidth="1"/>
    <col min="257" max="257" width="9.125" customWidth="1"/>
    <col min="258" max="262" width="11.625" customWidth="1"/>
    <col min="263" max="266" width="12.375" customWidth="1"/>
    <col min="267" max="267" width="9.125" customWidth="1"/>
    <col min="268" max="272" width="11.625" customWidth="1"/>
    <col min="273" max="276" width="12.375" customWidth="1"/>
    <col min="277" max="277" width="9.125" customWidth="1"/>
    <col min="278" max="282" width="11.625" customWidth="1"/>
    <col min="283" max="286" width="12.375" customWidth="1"/>
    <col min="287" max="287" width="9.125" customWidth="1"/>
    <col min="288" max="292" width="11.625" customWidth="1"/>
    <col min="293" max="296" width="12.375" customWidth="1"/>
    <col min="297" max="297" width="9.125" customWidth="1"/>
    <col min="298" max="302" width="11.625" customWidth="1"/>
    <col min="303" max="307" width="12.375" customWidth="1"/>
    <col min="308" max="308" width="9.125" customWidth="1"/>
    <col min="309" max="313" width="11.625" customWidth="1"/>
    <col min="314" max="317" width="12.375" customWidth="1"/>
    <col min="318" max="318" width="9.125" customWidth="1"/>
    <col min="319" max="323" width="11.625" customWidth="1"/>
    <col min="324" max="327" width="12.375" customWidth="1"/>
    <col min="328" max="328" width="9.125" customWidth="1"/>
    <col min="329" max="333" width="11.625" customWidth="1"/>
    <col min="334" max="337" width="12.375" customWidth="1"/>
    <col min="338" max="338" width="9.125" customWidth="1"/>
    <col min="339" max="343" width="11.625" customWidth="1"/>
    <col min="344" max="347" width="12.375" customWidth="1"/>
    <col min="348" max="348" width="9.125" customWidth="1"/>
    <col min="349" max="353" width="11.625" customWidth="1"/>
    <col min="354" max="357" width="12.37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325058</v>
      </c>
      <c r="D6" s="67" t="str">
        <f t="shared" si="6"/>
        <v>47</v>
      </c>
      <c r="E6" s="67" t="str">
        <f t="shared" si="6"/>
        <v>04</v>
      </c>
      <c r="F6" s="67" t="str">
        <f t="shared" si="6"/>
        <v>0</v>
      </c>
      <c r="G6" s="67" t="str">
        <f t="shared" si="6"/>
        <v>000</v>
      </c>
      <c r="H6" s="67" t="str">
        <f t="shared" si="6"/>
        <v>島根県　吉賀町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令和17年5月31日　吉賀町小水力発電所</v>
      </c>
      <c r="S6" s="71" t="str">
        <f t="shared" si="6"/>
        <v>令和17年5月31日　吉賀町小水力発電所</v>
      </c>
      <c r="T6" s="67" t="str">
        <f t="shared" si="6"/>
        <v>有</v>
      </c>
      <c r="U6" s="71" t="str">
        <f t="shared" si="6"/>
        <v>中国電力</v>
      </c>
      <c r="V6" s="68" t="str">
        <f t="shared" si="6"/>
        <v>-</v>
      </c>
      <c r="W6" s="69">
        <f>W7</f>
        <v>1282</v>
      </c>
      <c r="X6" s="69">
        <f t="shared" si="6"/>
        <v>1706</v>
      </c>
      <c r="Y6" s="69">
        <f t="shared" si="6"/>
        <v>1678</v>
      </c>
      <c r="Z6" s="69">
        <f t="shared" si="6"/>
        <v>1501</v>
      </c>
      <c r="AA6" s="69">
        <f t="shared" si="6"/>
        <v>1579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1282</v>
      </c>
      <c r="AR6" s="69">
        <f t="shared" si="6"/>
        <v>1706</v>
      </c>
      <c r="AS6" s="69">
        <f t="shared" si="6"/>
        <v>1678</v>
      </c>
      <c r="AT6" s="69">
        <f t="shared" si="6"/>
        <v>1501</v>
      </c>
      <c r="AU6" s="69">
        <f t="shared" si="6"/>
        <v>1579</v>
      </c>
      <c r="AV6" s="69" t="str">
        <f t="shared" si="6"/>
        <v>-</v>
      </c>
      <c r="AW6" s="69">
        <f t="shared" si="6"/>
        <v>53700</v>
      </c>
      <c r="AX6" s="69">
        <f t="shared" si="6"/>
        <v>53700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t="s">
        <v>130</v>
      </c>
      <c r="Q7" s="80" t="s">
        <v>130</v>
      </c>
      <c r="R7" s="81" t="s">
        <v>131</v>
      </c>
      <c r="S7" s="81" t="s">
        <v>131</v>
      </c>
      <c r="T7" s="82" t="s">
        <v>132</v>
      </c>
      <c r="U7" s="81" t="s">
        <v>133</v>
      </c>
      <c r="V7" s="78" t="s">
        <v>130</v>
      </c>
      <c r="W7" s="80">
        <v>1282</v>
      </c>
      <c r="X7" s="80">
        <v>1706</v>
      </c>
      <c r="Y7" s="80">
        <v>1678</v>
      </c>
      <c r="Z7" s="80">
        <v>1501</v>
      </c>
      <c r="AA7" s="80">
        <v>1579</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v>1282</v>
      </c>
      <c r="AR7" s="80">
        <v>1706</v>
      </c>
      <c r="AS7" s="80">
        <v>1678</v>
      </c>
      <c r="AT7" s="80">
        <v>1501</v>
      </c>
      <c r="AU7" s="80">
        <v>1579</v>
      </c>
      <c r="AV7" s="80" t="s">
        <v>130</v>
      </c>
      <c r="AW7" s="80">
        <v>53700</v>
      </c>
      <c r="AX7" s="80">
        <v>53700</v>
      </c>
      <c r="AY7" s="83">
        <v>100</v>
      </c>
      <c r="AZ7" s="83">
        <v>753.2</v>
      </c>
      <c r="BA7" s="83">
        <v>670.7</v>
      </c>
      <c r="BB7" s="83">
        <v>331.4</v>
      </c>
      <c r="BC7" s="83">
        <v>570.20000000000005</v>
      </c>
      <c r="BD7" s="83">
        <v>118.8</v>
      </c>
      <c r="BE7" s="83">
        <v>88.8</v>
      </c>
      <c r="BF7" s="83">
        <v>121.3</v>
      </c>
      <c r="BG7" s="83">
        <v>123.2</v>
      </c>
      <c r="BH7" s="83">
        <v>134.69999999999999</v>
      </c>
      <c r="BI7" s="83">
        <v>100</v>
      </c>
      <c r="BJ7" s="83">
        <v>103.4</v>
      </c>
      <c r="BK7" s="83">
        <v>884.7</v>
      </c>
      <c r="BL7" s="83">
        <v>782.1</v>
      </c>
      <c r="BM7" s="83">
        <v>359.5</v>
      </c>
      <c r="BN7" s="83">
        <v>625.29999999999995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10365.799999999999</v>
      </c>
      <c r="CG7" s="83">
        <v>4875.1000000000004</v>
      </c>
      <c r="CH7" s="83">
        <v>5474.4</v>
      </c>
      <c r="CI7" s="83">
        <v>11085.9</v>
      </c>
      <c r="CJ7" s="83">
        <v>6705.5</v>
      </c>
      <c r="CK7" s="83">
        <v>18815.8</v>
      </c>
      <c r="CL7" s="83">
        <v>22847.9</v>
      </c>
      <c r="CM7" s="83">
        <v>19199</v>
      </c>
      <c r="CN7" s="83">
        <v>19830.400000000001</v>
      </c>
      <c r="CO7" s="83">
        <v>19066.3</v>
      </c>
      <c r="CP7" s="80" t="s">
        <v>130</v>
      </c>
      <c r="CQ7" s="80">
        <v>54325</v>
      </c>
      <c r="CR7" s="80">
        <v>52421</v>
      </c>
      <c r="CS7" s="80">
        <v>38502</v>
      </c>
      <c r="CT7" s="80">
        <v>49790</v>
      </c>
      <c r="CU7" s="80">
        <v>37685</v>
      </c>
      <c r="CV7" s="80">
        <v>2390</v>
      </c>
      <c r="CW7" s="80">
        <v>32739</v>
      </c>
      <c r="CX7" s="80">
        <v>34140</v>
      </c>
      <c r="CY7" s="80">
        <v>33434</v>
      </c>
      <c r="CZ7" s="80">
        <v>198</v>
      </c>
      <c r="DA7" s="83">
        <v>73.7</v>
      </c>
      <c r="DB7" s="83">
        <v>98.4</v>
      </c>
      <c r="DC7" s="83">
        <v>96.7</v>
      </c>
      <c r="DD7" s="83">
        <v>86.5</v>
      </c>
      <c r="DE7" s="83">
        <v>90.8</v>
      </c>
      <c r="DF7" s="83">
        <v>32.4</v>
      </c>
      <c r="DG7" s="83">
        <v>36.4</v>
      </c>
      <c r="DH7" s="83">
        <v>31.6</v>
      </c>
      <c r="DI7" s="83">
        <v>31.6</v>
      </c>
      <c r="DJ7" s="83">
        <v>30.1</v>
      </c>
      <c r="DK7" s="83">
        <v>0</v>
      </c>
      <c r="DL7" s="83">
        <v>0.5</v>
      </c>
      <c r="DM7" s="83">
        <v>0</v>
      </c>
      <c r="DN7" s="83">
        <v>0</v>
      </c>
      <c r="DO7" s="83">
        <v>0.7</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v>198</v>
      </c>
      <c r="EZ7" s="83">
        <v>73.7</v>
      </c>
      <c r="FA7" s="83">
        <v>98.4</v>
      </c>
      <c r="FB7" s="83">
        <v>96.7</v>
      </c>
      <c r="FC7" s="83">
        <v>86.5</v>
      </c>
      <c r="FD7" s="83">
        <v>90.8</v>
      </c>
      <c r="FE7" s="83">
        <v>61.8</v>
      </c>
      <c r="FF7" s="83">
        <v>61.6</v>
      </c>
      <c r="FG7" s="83">
        <v>57.7</v>
      </c>
      <c r="FH7" s="83">
        <v>57.6</v>
      </c>
      <c r="FI7" s="83">
        <v>60.4</v>
      </c>
      <c r="FJ7" s="83">
        <v>0</v>
      </c>
      <c r="FK7" s="83">
        <v>0.5</v>
      </c>
      <c r="FL7" s="83">
        <v>0</v>
      </c>
      <c r="FM7" s="83">
        <v>0</v>
      </c>
      <c r="FN7" s="83">
        <v>0.7</v>
      </c>
      <c r="FO7" s="83">
        <v>8.6999999999999993</v>
      </c>
      <c r="FP7" s="83">
        <v>6.4</v>
      </c>
      <c r="FQ7" s="83">
        <v>5.4</v>
      </c>
      <c r="FR7" s="83">
        <v>8.6999999999999993</v>
      </c>
      <c r="FS7" s="83">
        <v>16.5</v>
      </c>
      <c r="FT7" s="83">
        <v>0</v>
      </c>
      <c r="FU7" s="83">
        <v>0</v>
      </c>
      <c r="FV7" s="83">
        <v>0</v>
      </c>
      <c r="FW7" s="83">
        <v>0</v>
      </c>
      <c r="FX7" s="83">
        <v>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v>100</v>
      </c>
      <c r="GO7" s="83">
        <v>100</v>
      </c>
      <c r="GP7" s="83">
        <v>100</v>
      </c>
      <c r="GQ7" s="83">
        <v>100</v>
      </c>
      <c r="GR7" s="83">
        <v>100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v>1</v>
      </c>
      <c r="MV7" s="83">
        <v>1</v>
      </c>
      <c r="MW7" s="83">
        <v>1</v>
      </c>
      <c r="MX7" s="83">
        <v>1</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（最大出力合計198kW）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（最大出力合計198kW）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100</v>
      </c>
      <c r="AZ11" s="95">
        <f>AZ7</f>
        <v>753.2</v>
      </c>
      <c r="BA11" s="95">
        <f>BA7</f>
        <v>670.7</v>
      </c>
      <c r="BB11" s="95">
        <f>BB7</f>
        <v>331.4</v>
      </c>
      <c r="BC11" s="95">
        <f>BC7</f>
        <v>570.20000000000005</v>
      </c>
      <c r="BD11" s="84"/>
      <c r="BE11" s="84"/>
      <c r="BF11" s="84"/>
      <c r="BG11" s="84"/>
      <c r="BH11" s="84"/>
      <c r="BI11" s="94" t="s">
        <v>144</v>
      </c>
      <c r="BJ11" s="95">
        <f>BJ7</f>
        <v>103.4</v>
      </c>
      <c r="BK11" s="95">
        <f>BK7</f>
        <v>884.7</v>
      </c>
      <c r="BL11" s="95">
        <f>BL7</f>
        <v>782.1</v>
      </c>
      <c r="BM11" s="95">
        <f>BM7</f>
        <v>359.5</v>
      </c>
      <c r="BN11" s="95">
        <f>BN7</f>
        <v>625.29999999999995</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10365.799999999999</v>
      </c>
      <c r="CG11" s="95">
        <f>CG7</f>
        <v>4875.1000000000004</v>
      </c>
      <c r="CH11" s="95">
        <f>CH7</f>
        <v>5474.4</v>
      </c>
      <c r="CI11" s="95">
        <f>CI7</f>
        <v>11085.9</v>
      </c>
      <c r="CJ11" s="95">
        <f>CJ7</f>
        <v>6705.5</v>
      </c>
      <c r="CK11" s="84"/>
      <c r="CL11" s="84"/>
      <c r="CM11" s="84"/>
      <c r="CN11" s="84"/>
      <c r="CO11" s="94" t="s">
        <v>147</v>
      </c>
      <c r="CP11" s="96" t="str">
        <f>CP7</f>
        <v>-</v>
      </c>
      <c r="CQ11" s="96">
        <f>CQ7</f>
        <v>54325</v>
      </c>
      <c r="CR11" s="96">
        <f>CR7</f>
        <v>52421</v>
      </c>
      <c r="CS11" s="96">
        <f>CS7</f>
        <v>38502</v>
      </c>
      <c r="CT11" s="96">
        <f>CT7</f>
        <v>49790</v>
      </c>
      <c r="CU11" s="84"/>
      <c r="CV11" s="84"/>
      <c r="CW11" s="84"/>
      <c r="CX11" s="84"/>
      <c r="CY11" s="84"/>
      <c r="CZ11" s="94" t="s">
        <v>145</v>
      </c>
      <c r="DA11" s="95">
        <f>DA7</f>
        <v>73.7</v>
      </c>
      <c r="DB11" s="95">
        <f>DB7</f>
        <v>98.4</v>
      </c>
      <c r="DC11" s="95">
        <f>DC7</f>
        <v>96.7</v>
      </c>
      <c r="DD11" s="95">
        <f>DD7</f>
        <v>86.5</v>
      </c>
      <c r="DE11" s="95">
        <f>DE7</f>
        <v>90.8</v>
      </c>
      <c r="DF11" s="84"/>
      <c r="DG11" s="84"/>
      <c r="DH11" s="84"/>
      <c r="DI11" s="84"/>
      <c r="DJ11" s="94" t="s">
        <v>148</v>
      </c>
      <c r="DK11" s="95">
        <f>DK7</f>
        <v>0</v>
      </c>
      <c r="DL11" s="95">
        <f>DL7</f>
        <v>0.5</v>
      </c>
      <c r="DM11" s="95">
        <f>DM7</f>
        <v>0</v>
      </c>
      <c r="DN11" s="95">
        <f>DN7</f>
        <v>0</v>
      </c>
      <c r="DO11" s="95">
        <f>DO7</f>
        <v>0.7</v>
      </c>
      <c r="DP11" s="84"/>
      <c r="DQ11" s="84"/>
      <c r="DR11" s="84"/>
      <c r="DS11" s="84"/>
      <c r="DT11" s="94" t="s">
        <v>144</v>
      </c>
      <c r="DU11" s="95">
        <f>DU7</f>
        <v>0</v>
      </c>
      <c r="DV11" s="95">
        <f>DV7</f>
        <v>0</v>
      </c>
      <c r="DW11" s="95">
        <f>DW7</f>
        <v>0</v>
      </c>
      <c r="DX11" s="95">
        <f>DX7</f>
        <v>0</v>
      </c>
      <c r="DY11" s="95">
        <f>DY7</f>
        <v>0</v>
      </c>
      <c r="DZ11" s="84"/>
      <c r="EA11" s="84"/>
      <c r="EB11" s="84"/>
      <c r="EC11" s="84"/>
      <c r="ED11" s="94" t="s">
        <v>148</v>
      </c>
      <c r="EE11" s="95" t="str">
        <f>EE7</f>
        <v>-</v>
      </c>
      <c r="EF11" s="95" t="str">
        <f>EF7</f>
        <v>-</v>
      </c>
      <c r="EG11" s="95" t="str">
        <f>EG7</f>
        <v>-</v>
      </c>
      <c r="EH11" s="95" t="str">
        <f>EH7</f>
        <v>-</v>
      </c>
      <c r="EI11" s="95" t="str">
        <f>EI7</f>
        <v>-</v>
      </c>
      <c r="EJ11" s="84"/>
      <c r="EK11" s="84"/>
      <c r="EL11" s="84"/>
      <c r="EM11" s="84"/>
      <c r="EN11" s="94" t="s">
        <v>149</v>
      </c>
      <c r="EO11" s="95">
        <f>EO7</f>
        <v>100</v>
      </c>
      <c r="EP11" s="95">
        <f>EP7</f>
        <v>100</v>
      </c>
      <c r="EQ11" s="95">
        <f>EQ7</f>
        <v>100</v>
      </c>
      <c r="ER11" s="95">
        <f>ER7</f>
        <v>100</v>
      </c>
      <c r="ES11" s="95">
        <f>ES7</f>
        <v>100</v>
      </c>
      <c r="ET11" s="84"/>
      <c r="EU11" s="84"/>
      <c r="EV11" s="84"/>
      <c r="EW11" s="84"/>
      <c r="EX11" s="84"/>
      <c r="EY11" s="94" t="s">
        <v>150</v>
      </c>
      <c r="EZ11" s="95">
        <f>EZ7</f>
        <v>73.7</v>
      </c>
      <c r="FA11" s="95">
        <f>FA7</f>
        <v>98.4</v>
      </c>
      <c r="FB11" s="95">
        <f>FB7</f>
        <v>96.7</v>
      </c>
      <c r="FC11" s="95">
        <f>FC7</f>
        <v>86.5</v>
      </c>
      <c r="FD11" s="95">
        <f>FD7</f>
        <v>90.8</v>
      </c>
      <c r="FE11" s="84"/>
      <c r="FF11" s="84"/>
      <c r="FG11" s="84"/>
      <c r="FH11" s="84"/>
      <c r="FI11" s="94" t="s">
        <v>151</v>
      </c>
      <c r="FJ11" s="95">
        <f>FJ7</f>
        <v>0</v>
      </c>
      <c r="FK11" s="95">
        <f>FK7</f>
        <v>0.5</v>
      </c>
      <c r="FL11" s="95">
        <f>FL7</f>
        <v>0</v>
      </c>
      <c r="FM11" s="95">
        <f>FM7</f>
        <v>0</v>
      </c>
      <c r="FN11" s="95">
        <f>FN7</f>
        <v>0.7</v>
      </c>
      <c r="FO11" s="84"/>
      <c r="FP11" s="84"/>
      <c r="FQ11" s="84"/>
      <c r="FR11" s="84"/>
      <c r="FS11" s="94" t="s">
        <v>152</v>
      </c>
      <c r="FT11" s="95">
        <f>FT7</f>
        <v>0</v>
      </c>
      <c r="FU11" s="95">
        <f>FU7</f>
        <v>0</v>
      </c>
      <c r="FV11" s="95">
        <f>FV7</f>
        <v>0</v>
      </c>
      <c r="FW11" s="95">
        <f>FW7</f>
        <v>0</v>
      </c>
      <c r="FX11" s="95">
        <f>FX7</f>
        <v>0</v>
      </c>
      <c r="FY11" s="84"/>
      <c r="FZ11" s="84"/>
      <c r="GA11" s="84"/>
      <c r="GB11" s="84"/>
      <c r="GC11" s="94" t="s">
        <v>148</v>
      </c>
      <c r="GD11" s="95" t="str">
        <f>GD7</f>
        <v>-</v>
      </c>
      <c r="GE11" s="95" t="str">
        <f>GE7</f>
        <v>-</v>
      </c>
      <c r="GF11" s="95" t="str">
        <f>GF7</f>
        <v>-</v>
      </c>
      <c r="GG11" s="95" t="str">
        <f>GG7</f>
        <v>-</v>
      </c>
      <c r="GH11" s="95" t="str">
        <f>GH7</f>
        <v>-</v>
      </c>
      <c r="GI11" s="84"/>
      <c r="GJ11" s="84"/>
      <c r="GK11" s="84"/>
      <c r="GL11" s="84"/>
      <c r="GM11" s="94" t="s">
        <v>145</v>
      </c>
      <c r="GN11" s="95">
        <f>GN7</f>
        <v>100</v>
      </c>
      <c r="GO11" s="95">
        <f>GO7</f>
        <v>100</v>
      </c>
      <c r="GP11" s="95">
        <f>GP7</f>
        <v>100</v>
      </c>
      <c r="GQ11" s="95">
        <f>GQ7</f>
        <v>100</v>
      </c>
      <c r="GR11" s="95">
        <f>GR7</f>
        <v>100</v>
      </c>
      <c r="GS11" s="84"/>
      <c r="GT11" s="84"/>
      <c r="GU11" s="84"/>
      <c r="GV11" s="84"/>
      <c r="GW11" s="84"/>
      <c r="GX11" s="94" t="s">
        <v>148</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153</v>
      </c>
      <c r="HS11" s="95" t="str">
        <f>HS7</f>
        <v>-</v>
      </c>
      <c r="HT11" s="95" t="str">
        <f>HT7</f>
        <v>-</v>
      </c>
      <c r="HU11" s="95" t="str">
        <f>HU7</f>
        <v>-</v>
      </c>
      <c r="HV11" s="95" t="str">
        <f>HV7</f>
        <v>-</v>
      </c>
      <c r="HW11" s="95" t="str">
        <f>HW7</f>
        <v>-</v>
      </c>
      <c r="HX11" s="84"/>
      <c r="HY11" s="84"/>
      <c r="HZ11" s="84"/>
      <c r="IA11" s="84"/>
      <c r="IB11" s="94" t="s">
        <v>154</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148</v>
      </c>
      <c r="IX11" s="95" t="str">
        <f>IX7</f>
        <v>-</v>
      </c>
      <c r="IY11" s="95" t="str">
        <f>IY7</f>
        <v>-</v>
      </c>
      <c r="IZ11" s="95" t="str">
        <f>IZ7</f>
        <v>-</v>
      </c>
      <c r="JA11" s="95" t="str">
        <f>JA7</f>
        <v>-</v>
      </c>
      <c r="JB11" s="95" t="str">
        <f>JB7</f>
        <v>-</v>
      </c>
      <c r="JC11" s="84"/>
      <c r="JD11" s="84"/>
      <c r="JE11" s="84"/>
      <c r="JF11" s="84"/>
      <c r="JG11" s="94" t="s">
        <v>155</v>
      </c>
      <c r="JH11" s="95" t="str">
        <f>JH7</f>
        <v>-</v>
      </c>
      <c r="JI11" s="95" t="str">
        <f>JI7</f>
        <v>-</v>
      </c>
      <c r="JJ11" s="95" t="str">
        <f>JJ7</f>
        <v>-</v>
      </c>
      <c r="JK11" s="95" t="str">
        <f>JK7</f>
        <v>-</v>
      </c>
      <c r="JL11" s="95" t="str">
        <f>JL7</f>
        <v>-</v>
      </c>
      <c r="JM11" s="84"/>
      <c r="JN11" s="84"/>
      <c r="JO11" s="84"/>
      <c r="JP11" s="84"/>
      <c r="JQ11" s="94" t="s">
        <v>156</v>
      </c>
      <c r="JR11" s="95" t="str">
        <f>JR7</f>
        <v>-</v>
      </c>
      <c r="JS11" s="95" t="str">
        <f>JS7</f>
        <v>-</v>
      </c>
      <c r="JT11" s="95" t="str">
        <f>JT7</f>
        <v>-</v>
      </c>
      <c r="JU11" s="95" t="str">
        <f>JU7</f>
        <v>-</v>
      </c>
      <c r="JV11" s="95" t="str">
        <f>JV7</f>
        <v>-</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158</v>
      </c>
      <c r="KW11" s="95" t="str">
        <f>KW7</f>
        <v>-</v>
      </c>
      <c r="KX11" s="95" t="str">
        <f>KX7</f>
        <v>-</v>
      </c>
      <c r="KY11" s="95" t="str">
        <f>KY7</f>
        <v>-</v>
      </c>
      <c r="KZ11" s="95" t="str">
        <f>KZ7</f>
        <v>-</v>
      </c>
      <c r="LA11" s="95" t="str">
        <f>LA7</f>
        <v>-</v>
      </c>
      <c r="LB11" s="84"/>
      <c r="LC11" s="84"/>
      <c r="LD11" s="84"/>
      <c r="LE11" s="84"/>
      <c r="LF11" s="94" t="s">
        <v>152</v>
      </c>
      <c r="LG11" s="95" t="str">
        <f>LG7</f>
        <v>-</v>
      </c>
      <c r="LH11" s="95" t="str">
        <f>LH7</f>
        <v>-</v>
      </c>
      <c r="LI11" s="95" t="str">
        <f>LI7</f>
        <v>-</v>
      </c>
      <c r="LJ11" s="95" t="str">
        <f>LJ7</f>
        <v>-</v>
      </c>
      <c r="LK11" s="95" t="str">
        <f>LK7</f>
        <v>-</v>
      </c>
      <c r="LL11" s="84"/>
      <c r="LM11" s="84"/>
      <c r="LN11" s="84"/>
      <c r="LO11" s="84"/>
      <c r="LP11" s="94" t="s">
        <v>151</v>
      </c>
      <c r="LQ11" s="95" t="str">
        <f>LQ7</f>
        <v>-</v>
      </c>
      <c r="LR11" s="95" t="str">
        <f>LR7</f>
        <v>-</v>
      </c>
      <c r="LS11" s="95" t="str">
        <f>LS7</f>
        <v>-</v>
      </c>
      <c r="LT11" s="95" t="str">
        <f>LT7</f>
        <v>-</v>
      </c>
      <c r="LU11" s="95" t="str">
        <f>LU7</f>
        <v>-</v>
      </c>
      <c r="LV11" s="84"/>
      <c r="LW11" s="84"/>
      <c r="LX11" s="84"/>
      <c r="LY11" s="84"/>
      <c r="LZ11" s="94" t="s">
        <v>159</v>
      </c>
      <c r="MA11" s="95" t="str">
        <f>MA7</f>
        <v>-</v>
      </c>
      <c r="MB11" s="95" t="str">
        <f>MB7</f>
        <v>-</v>
      </c>
      <c r="MC11" s="95" t="str">
        <f>MC7</f>
        <v>-</v>
      </c>
      <c r="MD11" s="95" t="str">
        <f>MD7</f>
        <v>-</v>
      </c>
      <c r="ME11" s="95" t="str">
        <f>ME7</f>
        <v>-</v>
      </c>
      <c r="MF11" s="84"/>
      <c r="MG11" s="84"/>
      <c r="MH11" s="84"/>
      <c r="MI11" s="84"/>
      <c r="MJ11" s="94" t="s">
        <v>159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160</v>
      </c>
      <c r="AY12" s="95">
        <f>BD7</f>
        <v>118.8</v>
      </c>
      <c r="AZ12" s="95">
        <f>BE7</f>
        <v>88.8</v>
      </c>
      <c r="BA12" s="95">
        <f>BF7</f>
        <v>121.3</v>
      </c>
      <c r="BB12" s="95">
        <f>BG7</f>
        <v>123.2</v>
      </c>
      <c r="BC12" s="95">
        <f>BH7</f>
        <v>134.69999999999999</v>
      </c>
      <c r="BD12" s="84"/>
      <c r="BE12" s="84"/>
      <c r="BF12" s="84"/>
      <c r="BG12" s="84"/>
      <c r="BH12" s="84"/>
      <c r="BI12" s="94" t="s">
        <v>161</v>
      </c>
      <c r="BJ12" s="95">
        <f>BO7</f>
        <v>255.4</v>
      </c>
      <c r="BK12" s="95">
        <f>BP7</f>
        <v>269.8</v>
      </c>
      <c r="BL12" s="95">
        <f>BQ7</f>
        <v>247.9</v>
      </c>
      <c r="BM12" s="95">
        <f>BR7</f>
        <v>240.1</v>
      </c>
      <c r="BN12" s="95">
        <f>BS7</f>
        <v>255.5</v>
      </c>
      <c r="BO12" s="84"/>
      <c r="BP12" s="84"/>
      <c r="BQ12" s="84"/>
      <c r="BR12" s="84"/>
      <c r="BS12" s="84"/>
      <c r="BT12" s="94" t="s">
        <v>162</v>
      </c>
      <c r="BU12" s="95" t="str">
        <f>BZ7</f>
        <v>-</v>
      </c>
      <c r="BV12" s="95" t="str">
        <f>CA7</f>
        <v>-</v>
      </c>
      <c r="BW12" s="95" t="str">
        <f>CB7</f>
        <v>-</v>
      </c>
      <c r="BX12" s="95" t="str">
        <f>CC7</f>
        <v>-</v>
      </c>
      <c r="BY12" s="95" t="str">
        <f>CD7</f>
        <v>-</v>
      </c>
      <c r="BZ12" s="84"/>
      <c r="CA12" s="84"/>
      <c r="CB12" s="84"/>
      <c r="CC12" s="84"/>
      <c r="CD12" s="84"/>
      <c r="CE12" s="94" t="s">
        <v>163</v>
      </c>
      <c r="CF12" s="95">
        <f>CK7</f>
        <v>18815.8</v>
      </c>
      <c r="CG12" s="95">
        <f>CL7</f>
        <v>22847.9</v>
      </c>
      <c r="CH12" s="95">
        <f>CM7</f>
        <v>19199</v>
      </c>
      <c r="CI12" s="95">
        <f>CN7</f>
        <v>19830.400000000001</v>
      </c>
      <c r="CJ12" s="95">
        <f>CO7</f>
        <v>19066.3</v>
      </c>
      <c r="CK12" s="84"/>
      <c r="CL12" s="84"/>
      <c r="CM12" s="84"/>
      <c r="CN12" s="84"/>
      <c r="CO12" s="94" t="s">
        <v>164</v>
      </c>
      <c r="CP12" s="96">
        <f>CU7</f>
        <v>37685</v>
      </c>
      <c r="CQ12" s="96">
        <f>CV7</f>
        <v>2390</v>
      </c>
      <c r="CR12" s="96">
        <f>CW7</f>
        <v>32739</v>
      </c>
      <c r="CS12" s="96">
        <f>CX7</f>
        <v>34140</v>
      </c>
      <c r="CT12" s="96">
        <f>CY7</f>
        <v>33434</v>
      </c>
      <c r="CU12" s="84"/>
      <c r="CV12" s="84"/>
      <c r="CW12" s="84"/>
      <c r="CX12" s="84"/>
      <c r="CY12" s="84"/>
      <c r="CZ12" s="94" t="s">
        <v>165</v>
      </c>
      <c r="DA12" s="95">
        <f>DF7</f>
        <v>32.4</v>
      </c>
      <c r="DB12" s="95">
        <f>DG7</f>
        <v>36.4</v>
      </c>
      <c r="DC12" s="95">
        <f>DH7</f>
        <v>31.6</v>
      </c>
      <c r="DD12" s="95">
        <f>DI7</f>
        <v>31.6</v>
      </c>
      <c r="DE12" s="95">
        <f>DJ7</f>
        <v>30.1</v>
      </c>
      <c r="DF12" s="84"/>
      <c r="DG12" s="84"/>
      <c r="DH12" s="84"/>
      <c r="DI12" s="84"/>
      <c r="DJ12" s="94" t="s">
        <v>166</v>
      </c>
      <c r="DK12" s="95">
        <f>DP7</f>
        <v>10.1</v>
      </c>
      <c r="DL12" s="95">
        <f>DQ7</f>
        <v>8.3000000000000007</v>
      </c>
      <c r="DM12" s="95">
        <f>DR7</f>
        <v>7.1</v>
      </c>
      <c r="DN12" s="95">
        <f>DS7</f>
        <v>7.3</v>
      </c>
      <c r="DO12" s="95">
        <f>DT7</f>
        <v>5.4</v>
      </c>
      <c r="DP12" s="84"/>
      <c r="DQ12" s="84"/>
      <c r="DR12" s="84"/>
      <c r="DS12" s="84"/>
      <c r="DT12" s="94" t="s">
        <v>167</v>
      </c>
      <c r="DU12" s="95">
        <f>DZ7</f>
        <v>106.3</v>
      </c>
      <c r="DV12" s="95">
        <f>EA7</f>
        <v>110.5</v>
      </c>
      <c r="DW12" s="95">
        <f>EB7</f>
        <v>156.5</v>
      </c>
      <c r="DX12" s="95">
        <f>EC7</f>
        <v>157.6</v>
      </c>
      <c r="DY12" s="95">
        <f>ED7</f>
        <v>173.7</v>
      </c>
      <c r="DZ12" s="84"/>
      <c r="EA12" s="84"/>
      <c r="EB12" s="84"/>
      <c r="EC12" s="84"/>
      <c r="ED12" s="94" t="s">
        <v>168</v>
      </c>
      <c r="EE12" s="95" t="str">
        <f>EJ7</f>
        <v>-</v>
      </c>
      <c r="EF12" s="95" t="str">
        <f>EK7</f>
        <v>-</v>
      </c>
      <c r="EG12" s="95" t="str">
        <f>EL7</f>
        <v>-</v>
      </c>
      <c r="EH12" s="95" t="str">
        <f>EM7</f>
        <v>-</v>
      </c>
      <c r="EI12" s="95" t="str">
        <f>EN7</f>
        <v>-</v>
      </c>
      <c r="EJ12" s="84"/>
      <c r="EK12" s="84"/>
      <c r="EL12" s="84"/>
      <c r="EM12" s="84"/>
      <c r="EN12" s="94" t="s">
        <v>169</v>
      </c>
      <c r="EO12" s="95">
        <f>ET7</f>
        <v>71</v>
      </c>
      <c r="EP12" s="95">
        <f>EU7</f>
        <v>74.2</v>
      </c>
      <c r="EQ12" s="95">
        <f>EV7</f>
        <v>86.8</v>
      </c>
      <c r="ER12" s="95">
        <f>EW7</f>
        <v>82.8</v>
      </c>
      <c r="ES12" s="95">
        <f>EX7</f>
        <v>82.6</v>
      </c>
      <c r="ET12" s="84"/>
      <c r="EU12" s="84"/>
      <c r="EV12" s="84"/>
      <c r="EW12" s="84"/>
      <c r="EX12" s="84"/>
      <c r="EY12" s="94" t="s">
        <v>170</v>
      </c>
      <c r="EZ12" s="95">
        <f>IF($EZ$8,FE7,"-")</f>
        <v>61.8</v>
      </c>
      <c r="FA12" s="95">
        <f>IF($EZ$8,FF7,"-")</f>
        <v>61.6</v>
      </c>
      <c r="FB12" s="95">
        <f>IF($EZ$8,FG7,"-")</f>
        <v>57.7</v>
      </c>
      <c r="FC12" s="95">
        <f>IF($EZ$8,FH7,"-")</f>
        <v>57.6</v>
      </c>
      <c r="FD12" s="95">
        <f>IF($EZ$8,FI7,"-")</f>
        <v>60.4</v>
      </c>
      <c r="FE12" s="84"/>
      <c r="FF12" s="84"/>
      <c r="FG12" s="84"/>
      <c r="FH12" s="84"/>
      <c r="FI12" s="94" t="s">
        <v>171</v>
      </c>
      <c r="FJ12" s="95">
        <f>IF($FJ$8,FO7,"-")</f>
        <v>8.6999999999999993</v>
      </c>
      <c r="FK12" s="95">
        <f>IF($FJ$8,FP7,"-")</f>
        <v>6.4</v>
      </c>
      <c r="FL12" s="95">
        <f>IF($FJ$8,FQ7,"-")</f>
        <v>5.4</v>
      </c>
      <c r="FM12" s="95">
        <f>IF($FJ$8,FR7,"-")</f>
        <v>8.6999999999999993</v>
      </c>
      <c r="FN12" s="95">
        <f>IF($FJ$8,FS7,"-")</f>
        <v>16.5</v>
      </c>
      <c r="FO12" s="84"/>
      <c r="FP12" s="84"/>
      <c r="FQ12" s="84"/>
      <c r="FR12" s="84"/>
      <c r="FS12" s="94" t="s">
        <v>172</v>
      </c>
      <c r="FT12" s="95">
        <f>IF($FT$8,FY7,"-")</f>
        <v>351.4</v>
      </c>
      <c r="FU12" s="95">
        <f>IF($FT$8,FZ7,"-")</f>
        <v>390.3</v>
      </c>
      <c r="FV12" s="95">
        <f>IF($FT$8,GA7,"-")</f>
        <v>394.9</v>
      </c>
      <c r="FW12" s="95">
        <f>IF($FT$8,GB7,"-")</f>
        <v>375</v>
      </c>
      <c r="FX12" s="95">
        <f>IF($FT$8,GC7,"-")</f>
        <v>314.5</v>
      </c>
      <c r="FY12" s="84"/>
      <c r="FZ12" s="84"/>
      <c r="GA12" s="84"/>
      <c r="GB12" s="84"/>
      <c r="GC12" s="94" t="s">
        <v>173</v>
      </c>
      <c r="GD12" s="95" t="str">
        <f>IF($GD$8,GI7,"-")</f>
        <v>-</v>
      </c>
      <c r="GE12" s="95" t="str">
        <f>IF($GD$8,GJ7,"-")</f>
        <v>-</v>
      </c>
      <c r="GF12" s="95" t="str">
        <f>IF($GD$8,GK7,"-")</f>
        <v>-</v>
      </c>
      <c r="GG12" s="95" t="str">
        <f>IF($GD$8,GL7,"-")</f>
        <v>-</v>
      </c>
      <c r="GH12" s="95" t="str">
        <f>IF($GD$8,GM7,"-")</f>
        <v>-</v>
      </c>
      <c r="GI12" s="84"/>
      <c r="GJ12" s="84"/>
      <c r="GK12" s="84"/>
      <c r="GL12" s="84"/>
      <c r="GM12" s="94" t="s">
        <v>174</v>
      </c>
      <c r="GN12" s="95">
        <f>IF($GN$8,GS7,"-")</f>
        <v>80.599999999999994</v>
      </c>
      <c r="GO12" s="95">
        <f>IF($GN$8,GT7,"-")</f>
        <v>85.6</v>
      </c>
      <c r="GP12" s="95">
        <f>IF($GN$8,GU7,"-")</f>
        <v>92</v>
      </c>
      <c r="GQ12" s="95">
        <f>IF($GN$8,GV7,"-")</f>
        <v>94.7</v>
      </c>
      <c r="GR12" s="95">
        <f>IF($GN$8,GW7,"-")</f>
        <v>96</v>
      </c>
      <c r="GS12" s="84"/>
      <c r="GT12" s="84"/>
      <c r="GU12" s="84"/>
      <c r="GV12" s="84"/>
      <c r="GW12" s="84"/>
      <c r="GX12" s="94" t="s">
        <v>175</v>
      </c>
      <c r="GY12" s="95" t="str">
        <f>IF($GY$8,HD7,"-")</f>
        <v>-</v>
      </c>
      <c r="GZ12" s="95" t="str">
        <f>IF($GY$8,HE7,"-")</f>
        <v>-</v>
      </c>
      <c r="HA12" s="95" t="str">
        <f>IF($GY$8,HF7,"-")</f>
        <v>-</v>
      </c>
      <c r="HB12" s="95" t="str">
        <f>IF($GY$8,HG7,"-")</f>
        <v>-</v>
      </c>
      <c r="HC12" s="95" t="str">
        <f>IF($GY$8,HH7,"-")</f>
        <v>-</v>
      </c>
      <c r="HD12" s="84"/>
      <c r="HE12" s="84"/>
      <c r="HF12" s="84"/>
      <c r="HG12" s="84"/>
      <c r="HH12" s="94" t="s">
        <v>176</v>
      </c>
      <c r="HI12" s="95" t="str">
        <f>IF($HI$8,HN7,"-")</f>
        <v>-</v>
      </c>
      <c r="HJ12" s="95" t="str">
        <f>IF($HI$8,HO7,"-")</f>
        <v>-</v>
      </c>
      <c r="HK12" s="95" t="str">
        <f>IF($HI$8,HP7,"-")</f>
        <v>-</v>
      </c>
      <c r="HL12" s="95" t="str">
        <f>IF($HI$8,HQ7,"-")</f>
        <v>-</v>
      </c>
      <c r="HM12" s="95" t="str">
        <f>IF($HI$8,HR7,"-")</f>
        <v>-</v>
      </c>
      <c r="HN12" s="84"/>
      <c r="HO12" s="84"/>
      <c r="HP12" s="84"/>
      <c r="HQ12" s="84"/>
      <c r="HR12" s="94" t="s">
        <v>177</v>
      </c>
      <c r="HS12" s="95" t="str">
        <f>IF($HS$8,HX7,"-")</f>
        <v>-</v>
      </c>
      <c r="HT12" s="95" t="str">
        <f>IF($HS$8,HY7,"-")</f>
        <v>-</v>
      </c>
      <c r="HU12" s="95" t="str">
        <f>IF($HS$8,HZ7,"-")</f>
        <v>-</v>
      </c>
      <c r="HV12" s="95" t="str">
        <f>IF($HS$8,IA7,"-")</f>
        <v>-</v>
      </c>
      <c r="HW12" s="95" t="str">
        <f>IF($HS$8,IB7,"-")</f>
        <v>-</v>
      </c>
      <c r="HX12" s="84"/>
      <c r="HY12" s="84"/>
      <c r="HZ12" s="84"/>
      <c r="IA12" s="84"/>
      <c r="IB12" s="94" t="s">
        <v>170</v>
      </c>
      <c r="IC12" s="95" t="str">
        <f>IF($IC$8,IH7,"-")</f>
        <v>-</v>
      </c>
      <c r="ID12" s="95" t="str">
        <f>IF($IC$8,II7,"-")</f>
        <v>-</v>
      </c>
      <c r="IE12" s="95" t="str">
        <f>IF($IC$8,IJ7,"-")</f>
        <v>-</v>
      </c>
      <c r="IF12" s="95" t="str">
        <f>IF($IC$8,IK7,"-")</f>
        <v>-</v>
      </c>
      <c r="IG12" s="95" t="str">
        <f>IF($IC$8,IL7,"-")</f>
        <v>-</v>
      </c>
      <c r="IH12" s="84"/>
      <c r="II12" s="84"/>
      <c r="IJ12" s="84"/>
      <c r="IK12" s="84"/>
      <c r="IL12" s="94" t="s">
        <v>178</v>
      </c>
      <c r="IM12" s="95" t="str">
        <f>IF($IM$8,IR7,"-")</f>
        <v>-</v>
      </c>
      <c r="IN12" s="95" t="str">
        <f>IF($IM$8,IS7,"-")</f>
        <v>-</v>
      </c>
      <c r="IO12" s="95" t="str">
        <f>IF($IM$8,IT7,"-")</f>
        <v>-</v>
      </c>
      <c r="IP12" s="95" t="str">
        <f>IF($IM$8,IU7,"-")</f>
        <v>-</v>
      </c>
      <c r="IQ12" s="95" t="str">
        <f>IF($IM$8,IV7,"-")</f>
        <v>-</v>
      </c>
      <c r="IR12" s="84"/>
      <c r="IS12" s="84"/>
      <c r="IT12" s="84"/>
      <c r="IU12" s="84"/>
      <c r="IV12" s="84"/>
      <c r="IW12" s="94" t="s">
        <v>179</v>
      </c>
      <c r="IX12" s="95" t="str">
        <f>IF($IX$8,JC7,"-")</f>
        <v>-</v>
      </c>
      <c r="IY12" s="95" t="str">
        <f>IF($IX$8,JD7,"-")</f>
        <v>-</v>
      </c>
      <c r="IZ12" s="95" t="str">
        <f>IF($IX$8,JE7,"-")</f>
        <v>-</v>
      </c>
      <c r="JA12" s="95" t="str">
        <f>IF($IX$8,JF7,"-")</f>
        <v>-</v>
      </c>
      <c r="JB12" s="95" t="str">
        <f>IF($IX$8,JG7,"-")</f>
        <v>-</v>
      </c>
      <c r="JC12" s="84"/>
      <c r="JD12" s="84"/>
      <c r="JE12" s="84"/>
      <c r="JF12" s="84"/>
      <c r="JG12" s="94" t="s">
        <v>180</v>
      </c>
      <c r="JH12" s="95" t="str">
        <f>IF($JH$8,JM7,"-")</f>
        <v>-</v>
      </c>
      <c r="JI12" s="95" t="str">
        <f>IF($JH$8,JN7,"-")</f>
        <v>-</v>
      </c>
      <c r="JJ12" s="95" t="str">
        <f>IF($JH$8,JO7,"-")</f>
        <v>-</v>
      </c>
      <c r="JK12" s="95" t="str">
        <f>IF($JH$8,JP7,"-")</f>
        <v>-</v>
      </c>
      <c r="JL12" s="95" t="str">
        <f>IF($JH$8,JQ7,"-")</f>
        <v>-</v>
      </c>
      <c r="JM12" s="84"/>
      <c r="JN12" s="84"/>
      <c r="JO12" s="84"/>
      <c r="JP12" s="84"/>
      <c r="JQ12" s="94" t="s">
        <v>181</v>
      </c>
      <c r="JR12" s="95" t="str">
        <f>IF($JR$8,JW7,"-")</f>
        <v>-</v>
      </c>
      <c r="JS12" s="95" t="str">
        <f>IF($JR$8,JX7,"-")</f>
        <v>-</v>
      </c>
      <c r="JT12" s="95" t="str">
        <f>IF($JR$8,JY7,"-")</f>
        <v>-</v>
      </c>
      <c r="JU12" s="95" t="str">
        <f>IF($JR$8,JZ7,"-")</f>
        <v>-</v>
      </c>
      <c r="JV12" s="95" t="str">
        <f>IF($JR$8,KA7,"-")</f>
        <v>-</v>
      </c>
      <c r="JW12" s="84"/>
      <c r="JX12" s="84"/>
      <c r="JY12" s="84"/>
      <c r="JZ12" s="84"/>
      <c r="KA12" s="94" t="s">
        <v>170</v>
      </c>
      <c r="KB12" s="95" t="str">
        <f>IF($KB$8,KG7,"-")</f>
        <v>-</v>
      </c>
      <c r="KC12" s="95" t="str">
        <f>IF($KB$8,KH7,"-")</f>
        <v>-</v>
      </c>
      <c r="KD12" s="95" t="str">
        <f>IF($KB$8,KI7,"-")</f>
        <v>-</v>
      </c>
      <c r="KE12" s="95" t="str">
        <f>IF($KB$8,KJ7,"-")</f>
        <v>-</v>
      </c>
      <c r="KF12" s="95" t="str">
        <f>IF($KB$8,KK7,"-")</f>
        <v>-</v>
      </c>
      <c r="KG12" s="84"/>
      <c r="KH12" s="84"/>
      <c r="KI12" s="84"/>
      <c r="KJ12" s="84"/>
      <c r="KK12" s="94" t="s">
        <v>172</v>
      </c>
      <c r="KL12" s="95" t="str">
        <f>IF($KL$8,KQ7,"-")</f>
        <v>-</v>
      </c>
      <c r="KM12" s="95" t="str">
        <f>IF($KL$8,KR7,"-")</f>
        <v>-</v>
      </c>
      <c r="KN12" s="95" t="str">
        <f>IF($KL$8,KS7,"-")</f>
        <v>-</v>
      </c>
      <c r="KO12" s="95" t="str">
        <f>IF($KL$8,KT7,"-")</f>
        <v>-</v>
      </c>
      <c r="KP12" s="95" t="str">
        <f>IF($KL$8,KU7,"-")</f>
        <v>-</v>
      </c>
      <c r="KQ12" s="84"/>
      <c r="KR12" s="84"/>
      <c r="KS12" s="84"/>
      <c r="KT12" s="84"/>
      <c r="KU12" s="84"/>
      <c r="KV12" s="94" t="s">
        <v>182</v>
      </c>
      <c r="KW12" s="95" t="str">
        <f>IF($KW$8,LB7,"-")</f>
        <v>-</v>
      </c>
      <c r="KX12" s="95" t="str">
        <f>IF($KW$8,LC7,"-")</f>
        <v>-</v>
      </c>
      <c r="KY12" s="95" t="str">
        <f>IF($KW$8,LD7,"-")</f>
        <v>-</v>
      </c>
      <c r="KZ12" s="95" t="str">
        <f>IF($KW$8,LE7,"-")</f>
        <v>-</v>
      </c>
      <c r="LA12" s="95" t="str">
        <f>IF($KW$8,LF7,"-")</f>
        <v>-</v>
      </c>
      <c r="LB12" s="84"/>
      <c r="LC12" s="84"/>
      <c r="LD12" s="84"/>
      <c r="LE12" s="84"/>
      <c r="LF12" s="94" t="s">
        <v>182</v>
      </c>
      <c r="LG12" s="95" t="str">
        <f>IF($LG$8,LL7,"-")</f>
        <v>-</v>
      </c>
      <c r="LH12" s="95" t="str">
        <f>IF($LG$8,LM7,"-")</f>
        <v>-</v>
      </c>
      <c r="LI12" s="95" t="str">
        <f>IF($LG$8,LN7,"-")</f>
        <v>-</v>
      </c>
      <c r="LJ12" s="95" t="str">
        <f>IF($LG$8,LO7,"-")</f>
        <v>-</v>
      </c>
      <c r="LK12" s="95" t="str">
        <f>IF($LG$8,LP7,"-")</f>
        <v>-</v>
      </c>
      <c r="LL12" s="84"/>
      <c r="LM12" s="84"/>
      <c r="LN12" s="84"/>
      <c r="LO12" s="84"/>
      <c r="LP12" s="94" t="s">
        <v>183</v>
      </c>
      <c r="LQ12" s="95" t="str">
        <f>IF($LQ$8,LV7,"-")</f>
        <v>-</v>
      </c>
      <c r="LR12" s="95" t="str">
        <f>IF($LQ$8,LW7,"-")</f>
        <v>-</v>
      </c>
      <c r="LS12" s="95" t="str">
        <f>IF($LQ$8,LX7,"-")</f>
        <v>-</v>
      </c>
      <c r="LT12" s="95" t="str">
        <f>IF($LQ$8,LY7,"-")</f>
        <v>-</v>
      </c>
      <c r="LU12" s="95" t="str">
        <f>IF($LQ$8,LZ7,"-")</f>
        <v>-</v>
      </c>
      <c r="LV12" s="84"/>
      <c r="LW12" s="84"/>
      <c r="LX12" s="84"/>
      <c r="LY12" s="84"/>
      <c r="LZ12" s="94" t="s">
        <v>184</v>
      </c>
      <c r="MA12" s="95" t="str">
        <f>IF($MA$8,MF7,"-")</f>
        <v>-</v>
      </c>
      <c r="MB12" s="95" t="str">
        <f>IF($MA$8,MG7,"-")</f>
        <v>-</v>
      </c>
      <c r="MC12" s="95" t="str">
        <f>IF($MA$8,MH7,"-")</f>
        <v>-</v>
      </c>
      <c r="MD12" s="95" t="str">
        <f>IF($MA$8,MI7,"-")</f>
        <v>-</v>
      </c>
      <c r="ME12" s="95" t="str">
        <f>IF($MA$8,MJ7,"-")</f>
        <v>-</v>
      </c>
      <c r="MF12" s="84"/>
      <c r="MG12" s="84"/>
      <c r="MH12" s="84"/>
      <c r="MI12" s="84"/>
      <c r="MJ12" s="94" t="s">
        <v>185</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186</v>
      </c>
      <c r="AY13" s="95">
        <f>$BI$7</f>
        <v>100</v>
      </c>
      <c r="AZ13" s="95">
        <f>$BI$7</f>
        <v>100</v>
      </c>
      <c r="BA13" s="95">
        <f>$BI$7</f>
        <v>100</v>
      </c>
      <c r="BB13" s="95">
        <f>$BI$7</f>
        <v>100</v>
      </c>
      <c r="BC13" s="95">
        <f>$BI$7</f>
        <v>100</v>
      </c>
      <c r="BD13" s="84"/>
      <c r="BE13" s="84"/>
      <c r="BF13" s="84"/>
      <c r="BG13" s="84"/>
      <c r="BH13" s="84"/>
      <c r="BI13" s="94" t="s">
        <v>186</v>
      </c>
      <c r="BJ13" s="95">
        <f>$BT$7</f>
        <v>100</v>
      </c>
      <c r="BK13" s="95">
        <f>$BT$7</f>
        <v>100</v>
      </c>
      <c r="BL13" s="95">
        <f>$BT$7</f>
        <v>100</v>
      </c>
      <c r="BM13" s="95">
        <f>$BT$7</f>
        <v>100</v>
      </c>
      <c r="BN13" s="95">
        <f>$BT$7</f>
        <v>100</v>
      </c>
      <c r="BO13" s="84"/>
      <c r="BP13" s="84"/>
      <c r="BQ13" s="84"/>
      <c r="BR13" s="84"/>
      <c r="BS13" s="84"/>
      <c r="BT13" s="94" t="s">
        <v>186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187</v>
      </c>
      <c r="C14" s="99"/>
      <c r="D14" s="100"/>
      <c r="E14" s="99"/>
      <c r="F14" s="206" t="s">
        <v>188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189</v>
      </c>
      <c r="C15" s="196"/>
      <c r="D15" s="100"/>
      <c r="E15" s="97">
        <v>1</v>
      </c>
      <c r="F15" s="196" t="s">
        <v>190</v>
      </c>
      <c r="G15" s="196"/>
      <c r="H15" s="102" t="s">
        <v>191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192</v>
      </c>
      <c r="AY15" s="103"/>
      <c r="AZ15" s="103"/>
      <c r="BA15" s="103"/>
      <c r="BB15" s="103"/>
      <c r="BC15" s="103"/>
      <c r="BD15" s="100"/>
      <c r="BE15" s="100"/>
      <c r="BF15" s="100"/>
      <c r="BG15" s="100"/>
      <c r="BH15" s="100"/>
      <c r="BI15" s="101" t="s">
        <v>192</v>
      </c>
      <c r="BJ15" s="103"/>
      <c r="BK15" s="103"/>
      <c r="BL15" s="103"/>
      <c r="BM15" s="103"/>
      <c r="BN15" s="103"/>
      <c r="BO15" s="100"/>
      <c r="BP15" s="100"/>
      <c r="BQ15" s="100"/>
      <c r="BR15" s="100"/>
      <c r="BS15" s="100"/>
      <c r="BT15" s="101" t="s">
        <v>192</v>
      </c>
      <c r="BU15" s="103"/>
      <c r="BV15" s="103"/>
      <c r="BW15" s="103"/>
      <c r="BX15" s="103"/>
      <c r="BY15" s="103"/>
      <c r="BZ15" s="100"/>
      <c r="CA15" s="100"/>
      <c r="CB15" s="100"/>
      <c r="CC15" s="100"/>
      <c r="CD15" s="100"/>
      <c r="CE15" s="101" t="s">
        <v>192</v>
      </c>
      <c r="CF15" s="103"/>
      <c r="CG15" s="103"/>
      <c r="CH15" s="103"/>
      <c r="CI15" s="103"/>
      <c r="CJ15" s="103"/>
      <c r="CK15" s="100"/>
      <c r="CL15" s="100"/>
      <c r="CM15" s="100"/>
      <c r="CN15" s="100"/>
      <c r="CO15" s="101" t="s">
        <v>192</v>
      </c>
      <c r="CP15" s="103"/>
      <c r="CQ15" s="103"/>
      <c r="CR15" s="103"/>
      <c r="CS15" s="103"/>
      <c r="CT15" s="103"/>
      <c r="CU15" s="100"/>
      <c r="CV15" s="100"/>
      <c r="CW15" s="100"/>
      <c r="CX15" s="100"/>
      <c r="CY15" s="100"/>
      <c r="CZ15" s="101" t="s">
        <v>192</v>
      </c>
      <c r="DA15" s="103"/>
      <c r="DB15" s="103"/>
      <c r="DC15" s="103"/>
      <c r="DD15" s="103"/>
      <c r="DE15" s="103"/>
      <c r="DF15" s="100"/>
      <c r="DG15" s="100"/>
      <c r="DH15" s="100"/>
      <c r="DI15" s="100"/>
      <c r="DJ15" s="101" t="s">
        <v>192</v>
      </c>
      <c r="DK15" s="103"/>
      <c r="DL15" s="103"/>
      <c r="DM15" s="103"/>
      <c r="DN15" s="103"/>
      <c r="DO15" s="103"/>
      <c r="DP15" s="100"/>
      <c r="DQ15" s="100"/>
      <c r="DR15" s="100"/>
      <c r="DS15" s="100"/>
      <c r="DT15" s="101" t="s">
        <v>192</v>
      </c>
      <c r="DU15" s="103"/>
      <c r="DV15" s="103"/>
      <c r="DW15" s="103"/>
      <c r="DX15" s="103"/>
      <c r="DY15" s="103"/>
      <c r="DZ15" s="100"/>
      <c r="EA15" s="100"/>
      <c r="EB15" s="100"/>
      <c r="EC15" s="100"/>
      <c r="ED15" s="101" t="s">
        <v>192</v>
      </c>
      <c r="EE15" s="103"/>
      <c r="EF15" s="103"/>
      <c r="EG15" s="103"/>
      <c r="EH15" s="103"/>
      <c r="EI15" s="103"/>
      <c r="EJ15" s="100"/>
      <c r="EK15" s="100"/>
      <c r="EL15" s="100"/>
      <c r="EM15" s="100"/>
      <c r="EN15" s="101" t="s">
        <v>192</v>
      </c>
      <c r="EO15" s="103"/>
      <c r="EP15" s="103"/>
      <c r="EQ15" s="103"/>
      <c r="ER15" s="103"/>
      <c r="ES15" s="103"/>
      <c r="ET15" s="100"/>
      <c r="EU15" s="100"/>
      <c r="EV15" s="100"/>
      <c r="EW15" s="100"/>
      <c r="EX15" s="100"/>
      <c r="EY15" s="101" t="s">
        <v>192</v>
      </c>
      <c r="EZ15" s="103"/>
      <c r="FA15" s="103"/>
      <c r="FB15" s="103"/>
      <c r="FC15" s="103"/>
      <c r="FD15" s="103"/>
      <c r="FE15" s="100"/>
      <c r="FF15" s="100"/>
      <c r="FG15" s="100"/>
      <c r="FH15" s="100"/>
      <c r="FI15" s="101" t="s">
        <v>192</v>
      </c>
      <c r="FJ15" s="103"/>
      <c r="FK15" s="103"/>
      <c r="FL15" s="103"/>
      <c r="FM15" s="103"/>
      <c r="FN15" s="103"/>
      <c r="FO15" s="100"/>
      <c r="FP15" s="100"/>
      <c r="FQ15" s="100"/>
      <c r="FR15" s="100"/>
      <c r="FS15" s="101" t="s">
        <v>192</v>
      </c>
      <c r="FT15" s="103"/>
      <c r="FU15" s="103"/>
      <c r="FV15" s="103"/>
      <c r="FW15" s="103"/>
      <c r="FX15" s="103"/>
      <c r="FY15" s="100"/>
      <c r="FZ15" s="100"/>
      <c r="GA15" s="100"/>
      <c r="GB15" s="100"/>
      <c r="GC15" s="101" t="s">
        <v>192</v>
      </c>
      <c r="GD15" s="103"/>
      <c r="GE15" s="103"/>
      <c r="GF15" s="103"/>
      <c r="GG15" s="103"/>
      <c r="GH15" s="103"/>
      <c r="GI15" s="100"/>
      <c r="GJ15" s="100"/>
      <c r="GK15" s="100"/>
      <c r="GL15" s="100"/>
      <c r="GM15" s="101" t="s">
        <v>192</v>
      </c>
      <c r="GN15" s="103"/>
      <c r="GO15" s="103"/>
      <c r="GP15" s="103"/>
      <c r="GQ15" s="103"/>
      <c r="GR15" s="103"/>
      <c r="GS15" s="100"/>
      <c r="GT15" s="100"/>
      <c r="GU15" s="100"/>
      <c r="GV15" s="100"/>
      <c r="GW15" s="100"/>
      <c r="GX15" s="101" t="s">
        <v>192</v>
      </c>
      <c r="GY15" s="103"/>
      <c r="GZ15" s="103"/>
      <c r="HA15" s="103"/>
      <c r="HB15" s="103"/>
      <c r="HC15" s="103"/>
      <c r="HD15" s="100"/>
      <c r="HE15" s="100"/>
      <c r="HF15" s="100"/>
      <c r="HG15" s="100"/>
      <c r="HH15" s="101" t="s">
        <v>192</v>
      </c>
      <c r="HI15" s="103"/>
      <c r="HJ15" s="103"/>
      <c r="HK15" s="103"/>
      <c r="HL15" s="103"/>
      <c r="HM15" s="103"/>
      <c r="HN15" s="100"/>
      <c r="HO15" s="100"/>
      <c r="HP15" s="100"/>
      <c r="HQ15" s="100"/>
      <c r="HR15" s="101" t="s">
        <v>192</v>
      </c>
      <c r="HS15" s="103"/>
      <c r="HT15" s="103"/>
      <c r="HU15" s="103"/>
      <c r="HV15" s="103"/>
      <c r="HW15" s="103"/>
      <c r="HX15" s="100"/>
      <c r="HY15" s="100"/>
      <c r="HZ15" s="100"/>
      <c r="IA15" s="100"/>
      <c r="IB15" s="101" t="s">
        <v>192</v>
      </c>
      <c r="IC15" s="103"/>
      <c r="ID15" s="103"/>
      <c r="IE15" s="103"/>
      <c r="IF15" s="103"/>
      <c r="IG15" s="103"/>
      <c r="IH15" s="100"/>
      <c r="II15" s="100"/>
      <c r="IJ15" s="100"/>
      <c r="IK15" s="100"/>
      <c r="IL15" s="101" t="s">
        <v>192</v>
      </c>
      <c r="IM15" s="103"/>
      <c r="IN15" s="103"/>
      <c r="IO15" s="103"/>
      <c r="IP15" s="103"/>
      <c r="IQ15" s="103"/>
      <c r="IR15" s="100"/>
      <c r="IS15" s="100"/>
      <c r="IT15" s="100"/>
      <c r="IU15" s="100"/>
      <c r="IV15" s="100"/>
      <c r="IW15" s="101" t="s">
        <v>192</v>
      </c>
      <c r="IX15" s="103"/>
      <c r="IY15" s="103"/>
      <c r="IZ15" s="103"/>
      <c r="JA15" s="103"/>
      <c r="JB15" s="103"/>
      <c r="JC15" s="100"/>
      <c r="JD15" s="100"/>
      <c r="JE15" s="100"/>
      <c r="JF15" s="100"/>
      <c r="JG15" s="101" t="s">
        <v>192</v>
      </c>
      <c r="JH15" s="103"/>
      <c r="JI15" s="103"/>
      <c r="JJ15" s="103"/>
      <c r="JK15" s="103"/>
      <c r="JL15" s="103"/>
      <c r="JM15" s="100"/>
      <c r="JN15" s="100"/>
      <c r="JO15" s="100"/>
      <c r="JP15" s="100"/>
      <c r="JQ15" s="101" t="s">
        <v>192</v>
      </c>
      <c r="JR15" s="103"/>
      <c r="JS15" s="103"/>
      <c r="JT15" s="103"/>
      <c r="JU15" s="103"/>
      <c r="JV15" s="103"/>
      <c r="JW15" s="100"/>
      <c r="JX15" s="100"/>
      <c r="JY15" s="100"/>
      <c r="JZ15" s="100"/>
      <c r="KA15" s="101" t="s">
        <v>192</v>
      </c>
      <c r="KB15" s="103"/>
      <c r="KC15" s="103"/>
      <c r="KD15" s="103"/>
      <c r="KE15" s="103"/>
      <c r="KF15" s="103"/>
      <c r="KG15" s="100"/>
      <c r="KH15" s="100"/>
      <c r="KI15" s="100"/>
      <c r="KJ15" s="100"/>
      <c r="KK15" s="101" t="s">
        <v>192</v>
      </c>
      <c r="KL15" s="103"/>
      <c r="KM15" s="103"/>
      <c r="KN15" s="103"/>
      <c r="KO15" s="103"/>
      <c r="KP15" s="103"/>
      <c r="KQ15" s="100"/>
      <c r="KR15" s="100"/>
      <c r="KS15" s="100"/>
      <c r="KT15" s="100"/>
      <c r="KU15" s="100"/>
      <c r="KV15" s="101" t="s">
        <v>192</v>
      </c>
      <c r="KW15" s="103"/>
      <c r="KX15" s="103"/>
      <c r="KY15" s="103"/>
      <c r="KZ15" s="103"/>
      <c r="LA15" s="103"/>
      <c r="LB15" s="100"/>
      <c r="LC15" s="100"/>
      <c r="LD15" s="100"/>
      <c r="LE15" s="100"/>
      <c r="LF15" s="101" t="s">
        <v>192</v>
      </c>
      <c r="LG15" s="103"/>
      <c r="LH15" s="103"/>
      <c r="LI15" s="103"/>
      <c r="LJ15" s="103"/>
      <c r="LK15" s="103"/>
      <c r="LL15" s="100"/>
      <c r="LM15" s="100"/>
      <c r="LN15" s="100"/>
      <c r="LO15" s="100"/>
      <c r="LP15" s="101" t="s">
        <v>192</v>
      </c>
      <c r="LQ15" s="103"/>
      <c r="LR15" s="103"/>
      <c r="LS15" s="103"/>
      <c r="LT15" s="103"/>
      <c r="LU15" s="103"/>
      <c r="LV15" s="100"/>
      <c r="LW15" s="100"/>
      <c r="LX15" s="100"/>
      <c r="LY15" s="100"/>
      <c r="LZ15" s="101" t="s">
        <v>192</v>
      </c>
      <c r="MA15" s="103"/>
      <c r="MB15" s="103"/>
      <c r="MC15" s="103"/>
      <c r="MD15" s="103"/>
      <c r="ME15" s="103"/>
      <c r="MF15" s="100"/>
      <c r="MG15" s="100"/>
      <c r="MH15" s="100"/>
      <c r="MI15" s="100"/>
      <c r="MJ15" s="101" t="s">
        <v>192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193</v>
      </c>
      <c r="C16" s="196"/>
      <c r="D16" s="100"/>
      <c r="E16" s="97">
        <f>E15+1</f>
        <v>2</v>
      </c>
      <c r="F16" s="196" t="s">
        <v>194</v>
      </c>
      <c r="G16" s="196"/>
      <c r="H16" s="102" t="s">
        <v>195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196</v>
      </c>
      <c r="C17" s="196"/>
      <c r="D17" s="100"/>
      <c r="E17" s="97">
        <f t="shared" ref="E17" si="8">E16+1</f>
        <v>3</v>
      </c>
      <c r="F17" s="196" t="s">
        <v>197</v>
      </c>
      <c r="G17" s="196"/>
      <c r="H17" s="102" t="s">
        <v>198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199</v>
      </c>
      <c r="AY17" s="106">
        <f>IF(AY7="-",NA(),AY7)</f>
        <v>100</v>
      </c>
      <c r="AZ17" s="106">
        <f t="shared" ref="AZ17:BC17" si="9">IF(AZ7="-",NA(),AZ7)</f>
        <v>753.2</v>
      </c>
      <c r="BA17" s="106">
        <f t="shared" si="9"/>
        <v>670.7</v>
      </c>
      <c r="BB17" s="106">
        <f t="shared" si="9"/>
        <v>331.4</v>
      </c>
      <c r="BC17" s="106">
        <f t="shared" si="9"/>
        <v>570.20000000000005</v>
      </c>
      <c r="BD17" s="100"/>
      <c r="BE17" s="100"/>
      <c r="BF17" s="100"/>
      <c r="BG17" s="100"/>
      <c r="BH17" s="100"/>
      <c r="BI17" s="105" t="s">
        <v>200</v>
      </c>
      <c r="BJ17" s="106">
        <f>IF(BJ7="-",NA(),BJ7)</f>
        <v>103.4</v>
      </c>
      <c r="BK17" s="106">
        <f t="shared" ref="BK17:BN17" si="10">IF(BK7="-",NA(),BK7)</f>
        <v>884.7</v>
      </c>
      <c r="BL17" s="106">
        <f t="shared" si="10"/>
        <v>782.1</v>
      </c>
      <c r="BM17" s="106">
        <f t="shared" si="10"/>
        <v>359.5</v>
      </c>
      <c r="BN17" s="106">
        <f t="shared" si="10"/>
        <v>625.29999999999995</v>
      </c>
      <c r="BO17" s="100"/>
      <c r="BP17" s="100"/>
      <c r="BQ17" s="100"/>
      <c r="BR17" s="100"/>
      <c r="BS17" s="100"/>
      <c r="BT17" s="105" t="s">
        <v>201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200</v>
      </c>
      <c r="CF17" s="106">
        <f>IF(CF7="-",NA(),CF7)</f>
        <v>10365.799999999999</v>
      </c>
      <c r="CG17" s="106">
        <f t="shared" ref="CG17:CJ17" si="12">IF(CG7="-",NA(),CG7)</f>
        <v>4875.1000000000004</v>
      </c>
      <c r="CH17" s="106">
        <f t="shared" si="12"/>
        <v>5474.4</v>
      </c>
      <c r="CI17" s="106">
        <f t="shared" si="12"/>
        <v>11085.9</v>
      </c>
      <c r="CJ17" s="106">
        <f t="shared" si="12"/>
        <v>6705.5</v>
      </c>
      <c r="CK17" s="100"/>
      <c r="CL17" s="100"/>
      <c r="CM17" s="100"/>
      <c r="CN17" s="100"/>
      <c r="CO17" s="105" t="s">
        <v>200</v>
      </c>
      <c r="CP17" s="107" t="e">
        <f>IF(CP7="-",NA(),CP7)</f>
        <v>#N/A</v>
      </c>
      <c r="CQ17" s="107">
        <f t="shared" ref="CQ17:CT17" si="13">IF(CQ7="-",NA(),CQ7)</f>
        <v>54325</v>
      </c>
      <c r="CR17" s="107">
        <f t="shared" si="13"/>
        <v>52421</v>
      </c>
      <c r="CS17" s="107">
        <f t="shared" si="13"/>
        <v>38502</v>
      </c>
      <c r="CT17" s="107">
        <f t="shared" si="13"/>
        <v>49790</v>
      </c>
      <c r="CU17" s="100"/>
      <c r="CV17" s="100"/>
      <c r="CW17" s="100"/>
      <c r="CX17" s="100"/>
      <c r="CY17" s="100"/>
      <c r="CZ17" s="105" t="s">
        <v>199</v>
      </c>
      <c r="DA17" s="106">
        <f>IF(DA7="-",NA(),DA7)</f>
        <v>73.7</v>
      </c>
      <c r="DB17" s="106">
        <f t="shared" ref="DB17:DE17" si="14">IF(DB7="-",NA(),DB7)</f>
        <v>98.4</v>
      </c>
      <c r="DC17" s="106">
        <f t="shared" si="14"/>
        <v>96.7</v>
      </c>
      <c r="DD17" s="106">
        <f t="shared" si="14"/>
        <v>86.5</v>
      </c>
      <c r="DE17" s="106">
        <f t="shared" si="14"/>
        <v>90.8</v>
      </c>
      <c r="DF17" s="100"/>
      <c r="DG17" s="100"/>
      <c r="DH17" s="100"/>
      <c r="DI17" s="100"/>
      <c r="DJ17" s="105" t="s">
        <v>200</v>
      </c>
      <c r="DK17" s="106">
        <f>IF(DK7="-",NA(),DK7)</f>
        <v>0</v>
      </c>
      <c r="DL17" s="106">
        <f t="shared" ref="DL17:DO17" si="15">IF(DL7="-",NA(),DL7)</f>
        <v>0.5</v>
      </c>
      <c r="DM17" s="106">
        <f t="shared" si="15"/>
        <v>0</v>
      </c>
      <c r="DN17" s="106">
        <f t="shared" si="15"/>
        <v>0</v>
      </c>
      <c r="DO17" s="106">
        <f t="shared" si="15"/>
        <v>0.7</v>
      </c>
      <c r="DP17" s="100"/>
      <c r="DQ17" s="100"/>
      <c r="DR17" s="100"/>
      <c r="DS17" s="100"/>
      <c r="DT17" s="105" t="s">
        <v>200</v>
      </c>
      <c r="DU17" s="106">
        <f>IF(DU7="-",NA(),DU7)</f>
        <v>0</v>
      </c>
      <c r="DV17" s="106">
        <f t="shared" ref="DV17:DY17" si="16">IF(DV7="-",NA(),DV7)</f>
        <v>0</v>
      </c>
      <c r="DW17" s="106">
        <f t="shared" si="16"/>
        <v>0</v>
      </c>
      <c r="DX17" s="106">
        <f t="shared" si="16"/>
        <v>0</v>
      </c>
      <c r="DY17" s="106">
        <f t="shared" si="16"/>
        <v>0</v>
      </c>
      <c r="DZ17" s="100"/>
      <c r="EA17" s="100"/>
      <c r="EB17" s="100"/>
      <c r="EC17" s="100"/>
      <c r="ED17" s="105" t="s">
        <v>200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200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200</v>
      </c>
      <c r="EZ17" s="106">
        <f>IF(EZ7="-",NA(),EZ7)</f>
        <v>73.7</v>
      </c>
      <c r="FA17" s="106">
        <f t="shared" ref="FA17:FD17" si="19">IF(FA7="-",NA(),FA7)</f>
        <v>98.4</v>
      </c>
      <c r="FB17" s="106">
        <f t="shared" si="19"/>
        <v>96.7</v>
      </c>
      <c r="FC17" s="106">
        <f t="shared" si="19"/>
        <v>86.5</v>
      </c>
      <c r="FD17" s="106">
        <f t="shared" si="19"/>
        <v>90.8</v>
      </c>
      <c r="FE17" s="100"/>
      <c r="FF17" s="100"/>
      <c r="FG17" s="100"/>
      <c r="FH17" s="100"/>
      <c r="FI17" s="105" t="s">
        <v>200</v>
      </c>
      <c r="FJ17" s="106">
        <f>IF(FJ7="-",NA(),FJ7)</f>
        <v>0</v>
      </c>
      <c r="FK17" s="106">
        <f t="shared" ref="FK17:FN17" si="20">IF(FK7="-",NA(),FK7)</f>
        <v>0.5</v>
      </c>
      <c r="FL17" s="106">
        <f t="shared" si="20"/>
        <v>0</v>
      </c>
      <c r="FM17" s="106">
        <f t="shared" si="20"/>
        <v>0</v>
      </c>
      <c r="FN17" s="106">
        <f t="shared" si="20"/>
        <v>0.7</v>
      </c>
      <c r="FO17" s="100"/>
      <c r="FP17" s="100"/>
      <c r="FQ17" s="100"/>
      <c r="FR17" s="100"/>
      <c r="FS17" s="105" t="s">
        <v>200</v>
      </c>
      <c r="FT17" s="106">
        <f>IF(FT7="-",NA(),FT7)</f>
        <v>0</v>
      </c>
      <c r="FU17" s="106">
        <f t="shared" ref="FU17:FX17" si="21">IF(FU7="-",NA(),FU7)</f>
        <v>0</v>
      </c>
      <c r="FV17" s="106">
        <f t="shared" si="21"/>
        <v>0</v>
      </c>
      <c r="FW17" s="106">
        <f t="shared" si="21"/>
        <v>0</v>
      </c>
      <c r="FX17" s="106">
        <f t="shared" si="21"/>
        <v>0</v>
      </c>
      <c r="FY17" s="100"/>
      <c r="FZ17" s="100"/>
      <c r="GA17" s="100"/>
      <c r="GB17" s="100"/>
      <c r="GC17" s="105" t="s">
        <v>200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200</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200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200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202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200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200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200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200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201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200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202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203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204</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205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204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205</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204</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204</v>
      </c>
      <c r="DA18" s="106">
        <f>IF(DF7="-",NA(),DF7)</f>
        <v>32.4</v>
      </c>
      <c r="DB18" s="106">
        <f t="shared" ref="DB18:DE18" si="44">IF(DG7="-",NA(),DG7)</f>
        <v>36.4</v>
      </c>
      <c r="DC18" s="106">
        <f t="shared" si="44"/>
        <v>31.6</v>
      </c>
      <c r="DD18" s="106">
        <f t="shared" si="44"/>
        <v>31.6</v>
      </c>
      <c r="DE18" s="106">
        <f t="shared" si="44"/>
        <v>30.1</v>
      </c>
      <c r="DF18" s="100"/>
      <c r="DG18" s="100"/>
      <c r="DH18" s="100"/>
      <c r="DI18" s="100"/>
      <c r="DJ18" s="105" t="s">
        <v>204</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204</v>
      </c>
      <c r="DU18" s="106">
        <f>IF(DZ7="-",NA(),DZ7)</f>
        <v>106.3</v>
      </c>
      <c r="DV18" s="106">
        <f t="shared" ref="DV18:DY18" si="46">IF(EA7="-",NA(),EA7)</f>
        <v>110.5</v>
      </c>
      <c r="DW18" s="106">
        <f t="shared" si="46"/>
        <v>156.5</v>
      </c>
      <c r="DX18" s="106">
        <f t="shared" si="46"/>
        <v>157.6</v>
      </c>
      <c r="DY18" s="106">
        <f t="shared" si="46"/>
        <v>173.7</v>
      </c>
      <c r="DZ18" s="100"/>
      <c r="EA18" s="100"/>
      <c r="EB18" s="100"/>
      <c r="EC18" s="100"/>
      <c r="ED18" s="105" t="s">
        <v>205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204</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204</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204</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204</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204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204</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204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206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204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207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205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204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204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204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204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204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205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204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205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204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204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186</v>
      </c>
      <c r="AY19" s="106">
        <f>$BI$7</f>
        <v>100</v>
      </c>
      <c r="AZ19" s="106">
        <f t="shared" ref="AZ19:BC19" si="49">$BI$7</f>
        <v>100</v>
      </c>
      <c r="BA19" s="106">
        <f t="shared" si="49"/>
        <v>100</v>
      </c>
      <c r="BB19" s="106">
        <f t="shared" si="49"/>
        <v>100</v>
      </c>
      <c r="BC19" s="106">
        <f t="shared" si="49"/>
        <v>100</v>
      </c>
      <c r="BD19" s="100"/>
      <c r="BE19" s="100"/>
      <c r="BF19" s="100"/>
      <c r="BG19" s="100"/>
      <c r="BH19" s="100"/>
      <c r="BI19" s="108" t="s">
        <v>186</v>
      </c>
      <c r="BJ19" s="106">
        <f>$BT$7</f>
        <v>100</v>
      </c>
      <c r="BK19" s="106">
        <f>$BT$7</f>
        <v>100</v>
      </c>
      <c r="BL19" s="106">
        <f>$BT$7</f>
        <v>100</v>
      </c>
      <c r="BM19" s="106">
        <f>$BT$7</f>
        <v>100</v>
      </c>
      <c r="BN19" s="106">
        <f>$BT$7</f>
        <v>100</v>
      </c>
      <c r="BO19" s="100"/>
      <c r="BP19" s="100"/>
      <c r="BQ19" s="100"/>
      <c r="BR19" s="100"/>
      <c r="BS19" s="100"/>
      <c r="BT19" s="108" t="s">
        <v>186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209</v>
      </c>
      <c r="C20" s="196"/>
      <c r="D20" s="100"/>
    </row>
    <row r="21" spans="1:374" x14ac:dyDescent="0.15">
      <c r="A21" s="97">
        <f t="shared" si="7"/>
        <v>7</v>
      </c>
      <c r="B21" s="196" t="s">
        <v>210</v>
      </c>
      <c r="C21" s="196"/>
      <c r="D21" s="100"/>
    </row>
    <row r="22" spans="1:374" x14ac:dyDescent="0.15">
      <c r="A22" s="97">
        <f t="shared" si="7"/>
        <v>8</v>
      </c>
      <c r="B22" s="196" t="s">
        <v>211</v>
      </c>
      <c r="C22" s="196"/>
      <c r="D22" s="100"/>
      <c r="E22" s="197" t="s">
        <v>212</v>
      </c>
      <c r="F22" s="198"/>
      <c r="G22" s="198"/>
      <c r="H22" s="198"/>
      <c r="I22" s="199"/>
    </row>
    <row r="23" spans="1:374" x14ac:dyDescent="0.15">
      <c r="A23" s="97">
        <f t="shared" si="7"/>
        <v>9</v>
      </c>
      <c r="B23" s="196" t="s">
        <v>213</v>
      </c>
      <c r="C23" s="196"/>
      <c r="D23" s="100"/>
      <c r="E23" s="200"/>
      <c r="F23" s="201"/>
      <c r="G23" s="201"/>
      <c r="H23" s="201"/>
      <c r="I23" s="202"/>
    </row>
    <row r="24" spans="1:374" x14ac:dyDescent="0.15">
      <c r="A24" s="97">
        <f t="shared" si="7"/>
        <v>10</v>
      </c>
      <c r="B24" s="196" t="s">
        <v>214</v>
      </c>
      <c r="C24" s="196"/>
      <c r="D24" s="100"/>
      <c r="E24" s="200"/>
      <c r="F24" s="201"/>
      <c r="G24" s="201"/>
      <c r="H24" s="201"/>
      <c r="I24" s="202"/>
    </row>
    <row r="25" spans="1:374" x14ac:dyDescent="0.15">
      <c r="A25" s="97">
        <f t="shared" si="7"/>
        <v>11</v>
      </c>
      <c r="B25" s="196" t="s">
        <v>215</v>
      </c>
      <c r="C25" s="196"/>
      <c r="D25" s="100"/>
      <c r="E25" s="200"/>
      <c r="F25" s="201"/>
      <c r="G25" s="201"/>
      <c r="H25" s="201"/>
      <c r="I25" s="202"/>
    </row>
    <row r="26" spans="1:374" x14ac:dyDescent="0.15">
      <c r="A26" s="97">
        <f t="shared" si="7"/>
        <v>12</v>
      </c>
      <c r="B26" s="196" t="s">
        <v>216</v>
      </c>
      <c r="C26" s="196"/>
      <c r="D26" s="100"/>
      <c r="E26" s="200"/>
      <c r="F26" s="201"/>
      <c r="G26" s="201"/>
      <c r="H26" s="201"/>
      <c r="I26" s="202"/>
    </row>
    <row r="27" spans="1:374" x14ac:dyDescent="0.15">
      <c r="A27" s="97">
        <f t="shared" si="7"/>
        <v>13</v>
      </c>
      <c r="B27" s="196" t="s">
        <v>217</v>
      </c>
      <c r="C27" s="196"/>
      <c r="D27" s="100"/>
      <c r="E27" s="200"/>
      <c r="F27" s="201"/>
      <c r="G27" s="201"/>
      <c r="H27" s="201"/>
      <c r="I27" s="202"/>
    </row>
    <row r="28" spans="1:374" x14ac:dyDescent="0.15">
      <c r="A28" s="97">
        <f t="shared" si="7"/>
        <v>14</v>
      </c>
      <c r="B28" s="196" t="s">
        <v>218</v>
      </c>
      <c r="C28" s="196"/>
      <c r="D28" s="100"/>
      <c r="E28" s="200"/>
      <c r="F28" s="201"/>
      <c r="G28" s="201"/>
      <c r="H28" s="201"/>
      <c r="I28" s="202"/>
    </row>
    <row r="29" spans="1:374" x14ac:dyDescent="0.15">
      <c r="A29" s="97">
        <f t="shared" si="7"/>
        <v>15</v>
      </c>
      <c r="B29" s="196" t="s">
        <v>219</v>
      </c>
      <c r="C29" s="196"/>
      <c r="D29" s="100"/>
      <c r="E29" s="200"/>
      <c r="F29" s="201"/>
      <c r="G29" s="201"/>
      <c r="H29" s="201"/>
      <c r="I29" s="202"/>
    </row>
    <row r="30" spans="1:374" x14ac:dyDescent="0.15">
      <c r="A30" s="97">
        <f t="shared" si="7"/>
        <v>16</v>
      </c>
      <c r="B30" s="196" t="s">
        <v>220</v>
      </c>
      <c r="C30" s="196"/>
      <c r="D30" s="100"/>
      <c r="E30" s="200"/>
      <c r="F30" s="201"/>
      <c r="G30" s="201"/>
      <c r="H30" s="201"/>
      <c r="I30" s="202"/>
    </row>
    <row r="31" spans="1:374" x14ac:dyDescent="0.15">
      <c r="A31" s="97">
        <f t="shared" si="7"/>
        <v>17</v>
      </c>
      <c r="B31" s="196" t="s">
        <v>221</v>
      </c>
      <c r="C31" s="196"/>
      <c r="D31" s="100"/>
      <c r="E31" s="200"/>
      <c r="F31" s="201"/>
      <c r="G31" s="201"/>
      <c r="H31" s="201"/>
      <c r="I31" s="202"/>
    </row>
    <row r="32" spans="1:374" x14ac:dyDescent="0.15">
      <c r="A32" s="97">
        <f t="shared" si="7"/>
        <v>18</v>
      </c>
      <c r="B32" s="196" t="s">
        <v>222</v>
      </c>
      <c r="C32" s="196"/>
      <c r="D32" s="100"/>
      <c r="E32" s="200"/>
      <c r="F32" s="201"/>
      <c r="G32" s="201"/>
      <c r="H32" s="201"/>
      <c r="I32" s="202"/>
    </row>
    <row r="33" spans="1:16" x14ac:dyDescent="0.15">
      <c r="A33" s="97">
        <f t="shared" si="7"/>
        <v>19</v>
      </c>
      <c r="B33" s="196" t="s">
        <v>223</v>
      </c>
      <c r="C33" s="196"/>
      <c r="D33" s="100"/>
      <c r="E33" s="200"/>
      <c r="F33" s="201"/>
      <c r="G33" s="201"/>
      <c r="H33" s="201"/>
      <c r="I33" s="202"/>
    </row>
    <row r="34" spans="1:16" x14ac:dyDescent="0.15">
      <c r="A34" s="97">
        <f t="shared" si="7"/>
        <v>20</v>
      </c>
      <c r="B34" s="196" t="s">
        <v>224</v>
      </c>
      <c r="C34" s="196"/>
      <c r="D34" s="100"/>
      <c r="E34" s="200"/>
      <c r="F34" s="201"/>
      <c r="G34" s="201"/>
      <c r="H34" s="201"/>
      <c r="I34" s="202"/>
    </row>
    <row r="35" spans="1:16" ht="25.5" customHeight="1" x14ac:dyDescent="0.15">
      <c r="E35" s="203"/>
      <c r="F35" s="204"/>
      <c r="G35" s="204"/>
      <c r="H35" s="204"/>
      <c r="I35" s="205"/>
    </row>
    <row r="36" spans="1:16" x14ac:dyDescent="0.15">
      <c r="A36" t="s">
        <v>225</v>
      </c>
      <c r="B36" t="s">
        <v>226</v>
      </c>
    </row>
    <row r="37" spans="1:16" x14ac:dyDescent="0.15">
      <c r="A37" t="s">
        <v>227</v>
      </c>
      <c r="B37" t="s">
        <v>228</v>
      </c>
      <c r="L37" s="197" t="s">
        <v>212</v>
      </c>
      <c r="M37" s="198"/>
      <c r="N37" s="198"/>
      <c r="O37" s="198"/>
      <c r="P37" s="199"/>
    </row>
    <row r="38" spans="1:16" x14ac:dyDescent="0.15">
      <c r="A38" t="s">
        <v>229</v>
      </c>
      <c r="B38" t="s">
        <v>230</v>
      </c>
      <c r="L38" s="200"/>
      <c r="M38" s="201"/>
      <c r="N38" s="201"/>
      <c r="O38" s="201"/>
      <c r="P38" s="202"/>
    </row>
    <row r="39" spans="1:16" x14ac:dyDescent="0.15">
      <c r="A39" t="s">
        <v>231</v>
      </c>
      <c r="B39" t="s">
        <v>232</v>
      </c>
      <c r="L39" s="200"/>
      <c r="M39" s="201"/>
      <c r="N39" s="201"/>
      <c r="O39" s="201"/>
      <c r="P39" s="202"/>
    </row>
    <row r="40" spans="1:16" x14ac:dyDescent="0.15">
      <c r="A40" t="s">
        <v>233</v>
      </c>
      <c r="B40" t="s">
        <v>234</v>
      </c>
      <c r="L40" s="200"/>
      <c r="M40" s="201"/>
      <c r="N40" s="201"/>
      <c r="O40" s="201"/>
      <c r="P40" s="202"/>
    </row>
    <row r="41" spans="1:16" x14ac:dyDescent="0.15">
      <c r="A41" t="s">
        <v>235</v>
      </c>
      <c r="B41" t="s">
        <v>236</v>
      </c>
      <c r="L41" s="200"/>
      <c r="M41" s="201"/>
      <c r="N41" s="201"/>
      <c r="O41" s="201"/>
      <c r="P41" s="202"/>
    </row>
    <row r="42" spans="1:16" x14ac:dyDescent="0.15">
      <c r="A42" t="s">
        <v>237</v>
      </c>
      <c r="B42" t="s">
        <v>238</v>
      </c>
      <c r="L42" s="200"/>
      <c r="M42" s="201"/>
      <c r="N42" s="201"/>
      <c r="O42" s="201"/>
      <c r="P42" s="202"/>
    </row>
    <row r="43" spans="1:16" x14ac:dyDescent="0.15">
      <c r="A43" t="s">
        <v>239</v>
      </c>
      <c r="B43" t="s">
        <v>240</v>
      </c>
      <c r="L43" s="200"/>
      <c r="M43" s="201"/>
      <c r="N43" s="201"/>
      <c r="O43" s="201"/>
      <c r="P43" s="202"/>
    </row>
    <row r="44" spans="1:16" x14ac:dyDescent="0.15">
      <c r="A44" t="s">
        <v>241</v>
      </c>
      <c r="B44" t="s">
        <v>242</v>
      </c>
      <c r="L44" s="200"/>
      <c r="M44" s="201"/>
      <c r="N44" s="201"/>
      <c r="O44" s="201"/>
      <c r="P44" s="202"/>
    </row>
    <row r="45" spans="1:16" x14ac:dyDescent="0.15">
      <c r="A45" t="s">
        <v>243</v>
      </c>
      <c r="B45" t="s">
        <v>244</v>
      </c>
      <c r="L45" s="200"/>
      <c r="M45" s="201"/>
      <c r="N45" s="201"/>
      <c r="O45" s="201"/>
      <c r="P45" s="202"/>
    </row>
    <row r="46" spans="1:16" x14ac:dyDescent="0.15">
      <c r="A46" t="s">
        <v>245</v>
      </c>
      <c r="B46" t="s">
        <v>246</v>
      </c>
      <c r="L46" s="200"/>
      <c r="M46" s="201"/>
      <c r="N46" s="201"/>
      <c r="O46" s="201"/>
      <c r="P46" s="202"/>
    </row>
    <row r="47" spans="1:16" x14ac:dyDescent="0.15">
      <c r="A47" t="s">
        <v>247</v>
      </c>
      <c r="B47" t="s">
        <v>248</v>
      </c>
      <c r="L47" s="200"/>
      <c r="M47" s="201"/>
      <c r="N47" s="201"/>
      <c r="O47" s="201"/>
      <c r="P47" s="202"/>
    </row>
    <row r="48" spans="1:16" x14ac:dyDescent="0.15">
      <c r="A48" t="s">
        <v>249</v>
      </c>
      <c r="B48" t="s">
        <v>250</v>
      </c>
      <c r="L48" s="200"/>
      <c r="M48" s="201"/>
      <c r="N48" s="201"/>
      <c r="O48" s="201"/>
      <c r="P48" s="202"/>
    </row>
    <row r="49" spans="1:16" x14ac:dyDescent="0.15">
      <c r="A49" t="s">
        <v>251</v>
      </c>
      <c r="B49" t="s">
        <v>252</v>
      </c>
      <c r="L49" s="200"/>
      <c r="M49" s="201"/>
      <c r="N49" s="201"/>
      <c r="O49" s="201"/>
      <c r="P49" s="202"/>
    </row>
    <row r="50" spans="1:16" ht="26.25" customHeight="1" x14ac:dyDescent="0.15">
      <c r="A50" t="s">
        <v>253</v>
      </c>
      <c r="B50" t="s">
        <v>254</v>
      </c>
      <c r="L50" s="203"/>
      <c r="M50" s="204"/>
      <c r="N50" s="204"/>
      <c r="O50" s="204"/>
      <c r="P50" s="205"/>
    </row>
    <row r="51" spans="1:16" x14ac:dyDescent="0.15">
      <c r="A51" t="s">
        <v>255</v>
      </c>
      <c r="B51" t="s">
        <v>256</v>
      </c>
    </row>
    <row r="52" spans="1:16" x14ac:dyDescent="0.15">
      <c r="A52" t="s">
        <v>257</v>
      </c>
      <c r="B52" t="s">
        <v>258</v>
      </c>
    </row>
    <row r="53" spans="1:16" x14ac:dyDescent="0.15">
      <c r="A53" t="s">
        <v>259</v>
      </c>
      <c r="B53" t="s">
        <v>260</v>
      </c>
    </row>
    <row r="54" spans="1:16" x14ac:dyDescent="0.15">
      <c r="A54" t="s">
        <v>261</v>
      </c>
      <c r="B54" t="s">
        <v>262</v>
      </c>
    </row>
    <row r="55" spans="1:16" x14ac:dyDescent="0.15">
      <c r="A55" t="s">
        <v>263</v>
      </c>
      <c r="B55" t="s">
        <v>264</v>
      </c>
    </row>
    <row r="56" spans="1:16" x14ac:dyDescent="0.15">
      <c r="A56" t="s">
        <v>265</v>
      </c>
      <c r="B56" t="s">
        <v>266</v>
      </c>
    </row>
    <row r="57" spans="1:16" x14ac:dyDescent="0.15">
      <c r="A57" t="s">
        <v>267</v>
      </c>
      <c r="B57" t="s">
        <v>268</v>
      </c>
    </row>
    <row r="58" spans="1:16" x14ac:dyDescent="0.15">
      <c r="A58" t="s">
        <v>269</v>
      </c>
      <c r="B58" t="s">
        <v>270</v>
      </c>
    </row>
    <row r="59" spans="1:16" x14ac:dyDescent="0.15">
      <c r="A59" t="s">
        <v>271</v>
      </c>
      <c r="B59" t="s">
        <v>272</v>
      </c>
    </row>
    <row r="60" spans="1:16" x14ac:dyDescent="0.15">
      <c r="A60" t="s">
        <v>273</v>
      </c>
      <c r="B60" t="s">
        <v>274</v>
      </c>
    </row>
    <row r="61" spans="1:16" x14ac:dyDescent="0.15">
      <c r="A61" t="s">
        <v>275</v>
      </c>
      <c r="B61" t="s">
        <v>276</v>
      </c>
    </row>
    <row r="62" spans="1:16" x14ac:dyDescent="0.15">
      <c r="A62" t="s">
        <v>277</v>
      </c>
      <c r="B62" t="s">
        <v>278</v>
      </c>
    </row>
    <row r="63" spans="1:16" x14ac:dyDescent="0.15">
      <c r="A63" t="s">
        <v>279</v>
      </c>
      <c r="B63" t="s">
        <v>280</v>
      </c>
    </row>
    <row r="64" spans="1:16" x14ac:dyDescent="0.15">
      <c r="A64" t="s">
        <v>281</v>
      </c>
      <c r="B64" t="s">
        <v>282</v>
      </c>
    </row>
    <row r="65" spans="1:2" x14ac:dyDescent="0.15">
      <c r="A65" t="s">
        <v>283</v>
      </c>
      <c r="B65" t="s">
        <v>284</v>
      </c>
    </row>
    <row r="66" spans="1:2" x14ac:dyDescent="0.15">
      <c r="A66" t="s">
        <v>285</v>
      </c>
      <c r="B66" t="s">
        <v>286</v>
      </c>
    </row>
    <row r="67" spans="1:2" x14ac:dyDescent="0.15">
      <c r="A67" t="s">
        <v>287</v>
      </c>
      <c r="B67" t="s">
        <v>286</v>
      </c>
    </row>
    <row r="68" spans="1:2" x14ac:dyDescent="0.15">
      <c r="A68" t="s">
        <v>288</v>
      </c>
      <c r="B68" t="s">
        <v>286</v>
      </c>
    </row>
    <row r="69" spans="1:2" x14ac:dyDescent="0.15">
      <c r="A69" t="s">
        <v>289</v>
      </c>
      <c r="B69" t="s">
        <v>286</v>
      </c>
    </row>
    <row r="70" spans="1:2" x14ac:dyDescent="0.15">
      <c r="A70" t="s">
        <v>290</v>
      </c>
      <c r="B70" t="s">
        <v>286</v>
      </c>
    </row>
    <row r="71" spans="1:2" x14ac:dyDescent="0.15">
      <c r="A71" t="s">
        <v>291</v>
      </c>
      <c r="B71" t="s">
        <v>286</v>
      </c>
    </row>
    <row r="72" spans="1:2" x14ac:dyDescent="0.15">
      <c r="A72" t="s">
        <v>292</v>
      </c>
      <c r="B72" t="s">
        <v>286</v>
      </c>
    </row>
    <row r="73" spans="1:2" x14ac:dyDescent="0.15">
      <c r="A73" t="s">
        <v>293</v>
      </c>
      <c r="B73" t="s">
        <v>286</v>
      </c>
    </row>
    <row r="74" spans="1:2" x14ac:dyDescent="0.15">
      <c r="A74" t="s">
        <v>294</v>
      </c>
      <c r="B74" t="s">
        <v>286</v>
      </c>
    </row>
    <row r="75" spans="1:2" x14ac:dyDescent="0.15">
      <c r="A75" t="s">
        <v>295</v>
      </c>
      <c r="B75" t="s">
        <v>286</v>
      </c>
    </row>
    <row r="76" spans="1:2" x14ac:dyDescent="0.15">
      <c r="A76" t="s">
        <v>296</v>
      </c>
      <c r="B76" t="s">
        <v>286</v>
      </c>
    </row>
    <row r="77" spans="1:2" x14ac:dyDescent="0.15">
      <c r="A77" t="s">
        <v>297</v>
      </c>
      <c r="B77" t="s">
        <v>286</v>
      </c>
    </row>
    <row r="78" spans="1:2" x14ac:dyDescent="0.15">
      <c r="A78" t="s">
        <v>298</v>
      </c>
      <c r="B78" t="s">
        <v>286</v>
      </c>
    </row>
    <row r="79" spans="1:2" x14ac:dyDescent="0.15">
      <c r="A79" t="s">
        <v>299</v>
      </c>
      <c r="B79" t="s">
        <v>286</v>
      </c>
    </row>
    <row r="80" spans="1:2" x14ac:dyDescent="0.15">
      <c r="A80" t="s">
        <v>300</v>
      </c>
      <c r="B80" t="s">
        <v>286</v>
      </c>
    </row>
    <row r="81" spans="1:2" x14ac:dyDescent="0.15">
      <c r="A81" t="s">
        <v>301</v>
      </c>
      <c r="B81" t="s">
        <v>286</v>
      </c>
    </row>
    <row r="82" spans="1:2" x14ac:dyDescent="0.15">
      <c r="A82" t="s">
        <v>302</v>
      </c>
      <c r="B82" t="s">
        <v>286</v>
      </c>
    </row>
    <row r="83" spans="1:2" x14ac:dyDescent="0.15">
      <c r="A83" t="s">
        <v>303</v>
      </c>
      <c r="B83" t="s">
        <v>286</v>
      </c>
    </row>
    <row r="84" spans="1:2" x14ac:dyDescent="0.15">
      <c r="A84" t="s">
        <v>304</v>
      </c>
      <c r="B84" t="s">
        <v>286</v>
      </c>
    </row>
    <row r="85" spans="1:2" x14ac:dyDescent="0.15">
      <c r="A85" t="s">
        <v>305</v>
      </c>
      <c r="B85" t="s">
        <v>286</v>
      </c>
    </row>
    <row r="86" spans="1:2" x14ac:dyDescent="0.15">
      <c r="A86" t="s">
        <v>306</v>
      </c>
      <c r="B86" t="s">
        <v>307</v>
      </c>
    </row>
    <row r="87" spans="1:2" x14ac:dyDescent="0.15">
      <c r="A87" t="s">
        <v>308</v>
      </c>
      <c r="B87" t="s">
        <v>307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2021-02-18T06:55:25Z</cp:lastPrinted>
  <dcterms:created xsi:type="dcterms:W3CDTF">2020-12-15T03:37:40Z</dcterms:created>
  <dcterms:modified xsi:type="dcterms:W3CDTF">2021-02-18T06:55:30Z</dcterms:modified>
  <cp:category/>
</cp:coreProperties>
</file>