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環境生活課\2_下水道係\01_下水道係\01.下水道\100_調査もの等\R2\03_総務財政課\【R3.2.16締切】経営比較分析表に関する確認依頼について\回答\"/>
    </mc:Choice>
  </mc:AlternateContent>
  <workbookProtection workbookAlgorithmName="SHA-512" workbookHashValue="jd9jPLx7wMv7nCOCk9pZoe3wbUb0JgMvRXWZ95EQiafo7zd3NdR+IjyYUm4s8Cc2HLCorwCxULqDzOFV3jmdvw==" workbookSaltValue="DZoG6HzU0vQ1mMz55E3aX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<sst xmlns="http://schemas.openxmlformats.org/spreadsheetml/2006/main" count="241" uniqueCount="120">
  <si>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</si>
  <si>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</si>
  <si>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</si>
  <si>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</si>
  <si>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</si>
  <si>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</si>
  <si>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</si>
  <si>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</si>
  <si>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</si>
  <si>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</si>
  <si>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</si>
  <si>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</si>
  <si>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</si>
  <si>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</si>
  <si>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</si>
  <si>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</si>
  <si>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</si>
  <si>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</si>
  <si>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</si>
  <si>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</si>
  <si>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</si>
  <si>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</si>
  <si>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</si>
  <si>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</si>
  <si>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</si>
  <si>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</si>
  <si>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</si>
  <si>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</si>
  <si>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</si>
  <si>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</si>
  <si>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</si>
  <si>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</si>
  <si>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</si>
  <si>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</si>
  <si>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</si>
  <si>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</si>
  <si>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</si>
  <si>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</si>
  <si>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</si>
  <si>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</si>
  <si>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</si>
  <si>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</si>
  <si>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</si>
  <si>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</si>
  <si>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</si>
  <si>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</si>
  <si>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</si>
  <si>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</si>
  <si>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</si>
  <si>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</si>
  <si>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</si>
  <si>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</si>
  <si>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</si>
  <si>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</si>
  <si>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</si>
  <si>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</si>
  <si>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</si>
  <si>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</si>
  <si>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</si>
  <si>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</si>
  <si>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</si>
  <si>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</si>
  <si>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</si>
  <si>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</si>
  <si>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</si>
  <si>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</si>
  <si>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</si>
  <si>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</si>
  <si>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</si>
  <si>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</si>
  <si>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</si>
  <si>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</si>
  <si>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</si>
  <si>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</si>
  <si>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</si>
  <si>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</si>
  <si>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</si>
  <si>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</si>
  <si>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</si>
  <si>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</si>
  <si>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</si>
  <si>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</si>
  <si>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</si>
  <si>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</si>
  <si>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</si>
  <si>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</si>
  <si>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</si>
  <si>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</si>
  <si>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</si>
  <si>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</si>
  <si>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</si>
  <si>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</si>
  <si>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</si>
  <si>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</si>
  <si>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</si>
  <si>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</si>
  <si>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</si>
  <si>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</si>
  <si>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津和野町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</si>
  <si>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</si>
  <si>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</si>
  <si>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</si>
  <si>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</si>
  <si>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</si>
  <si>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</si>
  <si>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</si>
  <si>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</si>
  <si>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</si>
  <si>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</si>
  <si>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</si>
  <si>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</si>
  <si>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</si>
  <si>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</si>
  <si>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</si>
  <si>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</si>
  <si>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</si>
  <si>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</si>
  <si>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経営状況は類似団体と比較しても厳しい状況にあると判断されるが、既に整備も完了し、水洗化率は１００％となっているので、これ以上の好転は見込めないのが現状である。
　今後は、維持管理費の削減に努め、使用料金の改定についても検討を行う必要があると判断される。
　しかしながら、改定については下水道料金と同じ料金体系としているため、下水道の使用料金改定と時期を併せて行う予定である。</t>
    <phoneticPr fontId="4"/>
  </si>
  <si>
    <t>　管渠については、平成１５年に布設されたものが最も古く、現在布設から１７年が経過しているが、管渠の標準耐用年数は５０年であることから、現在のところ早急な更新の必要はない。
　今後は、定期的な点検等を実施し、管渠等施設の長寿命化を図っていく計画である。</t>
    <phoneticPr fontId="4"/>
  </si>
  <si>
    <t>　当町の施設規模は類似団体と比較しても小規模であり、使用料金収入にも限界があることから、経営状況は厳しい状況にある。
　このため、使用料金により補えない費用については、一般会計繰入金により補填している状況である。
※H29の企業債残高対事業規模比率については、算定式の分子において、地方債現在高のうち一般会計負担金額28,853千円が控除されていないため、本来の数値は「0.00」となる。
※H30の企業債残高対事業規模比率については、算定式の分子において、地方債現在高のうち一般会計負担金額27,313千円が控除されていいないため、本来の数値は「0.00」となる。
※R1の企業債残高対事業規模比率については、算定式の分子において、地方債現在高のうち一般会計負担金額25,742千円が控除されていないため、本来の数値は「0.00」となる。</t>
    <rPh sb="113" eb="115">
      <t>キギョウ</t>
    </rPh>
    <rPh sb="115" eb="116">
      <t>サイ</t>
    </rPh>
    <rPh sb="116" eb="118">
      <t>ザンダカ</t>
    </rPh>
    <rPh sb="118" eb="119">
      <t>タイ</t>
    </rPh>
    <rPh sb="119" eb="121">
      <t>ジギョウ</t>
    </rPh>
    <rPh sb="121" eb="123">
      <t>キボ</t>
    </rPh>
    <rPh sb="123" eb="125">
      <t>ヒリツ</t>
    </rPh>
    <rPh sb="131" eb="133">
      <t>サンテイ</t>
    </rPh>
    <rPh sb="133" eb="134">
      <t>シキ</t>
    </rPh>
    <rPh sb="135" eb="137">
      <t>ブンシ</t>
    </rPh>
    <rPh sb="142" eb="145">
      <t>チホウサイ</t>
    </rPh>
    <rPh sb="145" eb="148">
      <t>ゲンザイダカ</t>
    </rPh>
    <rPh sb="151" eb="153">
      <t>イッパン</t>
    </rPh>
    <rPh sb="153" eb="155">
      <t>カイケイ</t>
    </rPh>
    <rPh sb="155" eb="157">
      <t>フタン</t>
    </rPh>
    <rPh sb="157" eb="159">
      <t>キンガク</t>
    </rPh>
    <rPh sb="165" eb="166">
      <t>セン</t>
    </rPh>
    <rPh sb="166" eb="167">
      <t>エン</t>
    </rPh>
    <rPh sb="168" eb="170">
      <t>コウジョ</t>
    </rPh>
    <rPh sb="179" eb="181">
      <t>ホンライ</t>
    </rPh>
    <rPh sb="182" eb="184">
      <t>スウチ</t>
    </rPh>
    <rPh sb="201" eb="203">
      <t>キギョウ</t>
    </rPh>
    <rPh sb="203" eb="204">
      <t>サイ</t>
    </rPh>
    <rPh sb="204" eb="206">
      <t>ザンダカ</t>
    </rPh>
    <rPh sb="206" eb="207">
      <t>タイ</t>
    </rPh>
    <rPh sb="207" eb="209">
      <t>ジギョウ</t>
    </rPh>
    <rPh sb="209" eb="211">
      <t>キボ</t>
    </rPh>
    <rPh sb="211" eb="213">
      <t>ヒリツ</t>
    </rPh>
    <rPh sb="219" eb="221">
      <t>サンテイ</t>
    </rPh>
    <rPh sb="221" eb="222">
      <t>シキ</t>
    </rPh>
    <rPh sb="223" eb="225">
      <t>ブンシ</t>
    </rPh>
    <rPh sb="230" eb="233">
      <t>チホウサイ</t>
    </rPh>
    <rPh sb="233" eb="236">
      <t>ゲンザイダカ</t>
    </rPh>
    <rPh sb="239" eb="241">
      <t>イッパン</t>
    </rPh>
    <rPh sb="241" eb="243">
      <t>カイケイ</t>
    </rPh>
    <rPh sb="243" eb="245">
      <t>フタン</t>
    </rPh>
    <rPh sb="245" eb="247">
      <t>キンガク</t>
    </rPh>
    <rPh sb="253" eb="254">
      <t>セン</t>
    </rPh>
    <rPh sb="254" eb="255">
      <t>エン</t>
    </rPh>
    <rPh sb="256" eb="258">
      <t>コウジョ</t>
    </rPh>
    <rPh sb="268" eb="270">
      <t>ホンライ</t>
    </rPh>
    <rPh sb="271" eb="27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</si>
</sst>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0C-4DC3-911A-44BC3C1FD8A0}"/>
            </c:ext>
          </c:extLst>
        </c:ser>
        <c:dLbls>
          <c:showLegendKey val="0"/>
          <c:showVal val="0"/>
          <c:showCatName val="0"/>
          <c:showSerName val="0"/>
          <c:showPercent val="0"/>
          <c:showBubbleSize val="0"/>
        </c:dLbls>
        <c:gapWidth val="150"/>
        <c:axId val="188556360"/>
        <c:axId val="18855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xmlns:c16r2="http://schemas.microsoft.com/office/drawing/2015/06/chart">
            <c:ext xmlns:c16="http://schemas.microsoft.com/office/drawing/2014/chart" uri="{C3380CC4-5D6E-409C-BE32-E72D297353CC}">
              <c16:uniqueId val="{00000001-330C-4DC3-911A-44BC3C1FD8A0}"/>
            </c:ext>
          </c:extLst>
        </c:ser>
        <c:dLbls>
          <c:showLegendKey val="0"/>
          <c:showVal val="0"/>
          <c:showCatName val="0"/>
          <c:showSerName val="0"/>
          <c:showPercent val="0"/>
          <c:showBubbleSize val="0"/>
        </c:dLbls>
        <c:marker val="1"/>
        <c:smooth val="0"/>
        <c:axId val="188556360"/>
        <c:axId val="188556744"/>
      </c:lineChart>
      <c:dateAx>
        <c:axId val="188556360"/>
        <c:scaling>
          <c:orientation val="minMax"/>
        </c:scaling>
        <c:delete val="1"/>
        <c:axPos val="b"/>
        <c:numFmt formatCode="&quot;H&quot;yy" sourceLinked="1"/>
        <c:majorTickMark val="none"/>
        <c:minorTickMark val="none"/>
        <c:tickLblPos val="none"/>
        <c:crossAx val="188556744"/>
        <c:crosses val="autoZero"/>
        <c:auto val="1"/>
        <c:lblOffset val="100"/>
        <c:baseTimeUnit val="years"/>
      </c:dateAx>
      <c:valAx>
        <c:axId val="18855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563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60.87</c:v>
                </c:pt>
                <c:pt idx="1">
                  <c:v>82.61</c:v>
                </c:pt>
                <c:pt idx="2">
                  <c:v>82.61</c:v>
                </c:pt>
                <c:pt idx="3">
                  <c:v>73.91</c:v>
                </c:pt>
                <c:pt idx="4">
                  <c:v>78.260000000000005</c:v>
                </c:pt>
              </c:numCache>
            </c:numRef>
          </c:val>
          <c:extLst xmlns:c16r2="http://schemas.microsoft.com/office/drawing/2015/06/chart">
            <c:ext xmlns:c16="http://schemas.microsoft.com/office/drawing/2014/chart" uri="{C3380CC4-5D6E-409C-BE32-E72D297353CC}">
              <c16:uniqueId val="{00000000-6BFC-40AE-842E-B4EFF3EE1442}"/>
            </c:ext>
          </c:extLst>
        </c:ser>
        <c:dLbls>
          <c:showLegendKey val="0"/>
          <c:showVal val="0"/>
          <c:showCatName val="0"/>
          <c:showSerName val="0"/>
          <c:showPercent val="0"/>
          <c:showBubbleSize val="0"/>
        </c:dLbls>
        <c:gapWidth val="150"/>
        <c:axId val="367573384"/>
        <c:axId val="36757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xmlns:c16r2="http://schemas.microsoft.com/office/drawing/2015/06/chart">
            <c:ext xmlns:c16="http://schemas.microsoft.com/office/drawing/2014/chart" uri="{C3380CC4-5D6E-409C-BE32-E72D297353CC}">
              <c16:uniqueId val="{00000001-6BFC-40AE-842E-B4EFF3EE1442}"/>
            </c:ext>
          </c:extLst>
        </c:ser>
        <c:dLbls>
          <c:showLegendKey val="0"/>
          <c:showVal val="0"/>
          <c:showCatName val="0"/>
          <c:showSerName val="0"/>
          <c:showPercent val="0"/>
          <c:showBubbleSize val="0"/>
        </c:dLbls>
        <c:marker val="1"/>
        <c:smooth val="0"/>
        <c:axId val="367573384"/>
        <c:axId val="367573776"/>
      </c:lineChart>
      <c:dateAx>
        <c:axId val="367573384"/>
        <c:scaling>
          <c:orientation val="minMax"/>
        </c:scaling>
        <c:delete val="1"/>
        <c:axPos val="b"/>
        <c:numFmt formatCode="&quot;H&quot;yy" sourceLinked="1"/>
        <c:majorTickMark val="none"/>
        <c:minorTickMark val="none"/>
        <c:tickLblPos val="none"/>
        <c:crossAx val="367573776"/>
        <c:crosses val="autoZero"/>
        <c:auto val="1"/>
        <c:lblOffset val="100"/>
        <c:baseTimeUnit val="years"/>
      </c:dateAx>
      <c:valAx>
        <c:axId val="36757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7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359-41ED-AA9D-C3EAF0A1E44F}"/>
            </c:ext>
          </c:extLst>
        </c:ser>
        <c:dLbls>
          <c:showLegendKey val="0"/>
          <c:showVal val="0"/>
          <c:showCatName val="0"/>
          <c:showSerName val="0"/>
          <c:showPercent val="0"/>
          <c:showBubbleSize val="0"/>
        </c:dLbls>
        <c:gapWidth val="150"/>
        <c:axId val="367574952"/>
        <c:axId val="36757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xmlns:c16r2="http://schemas.microsoft.com/office/drawing/2015/06/chart">
            <c:ext xmlns:c16="http://schemas.microsoft.com/office/drawing/2014/chart" uri="{C3380CC4-5D6E-409C-BE32-E72D297353CC}">
              <c16:uniqueId val="{00000001-E359-41ED-AA9D-C3EAF0A1E44F}"/>
            </c:ext>
          </c:extLst>
        </c:ser>
        <c:dLbls>
          <c:showLegendKey val="0"/>
          <c:showVal val="0"/>
          <c:showCatName val="0"/>
          <c:showSerName val="0"/>
          <c:showPercent val="0"/>
          <c:showBubbleSize val="0"/>
        </c:dLbls>
        <c:marker val="1"/>
        <c:smooth val="0"/>
        <c:axId val="367574952"/>
        <c:axId val="367575344"/>
      </c:lineChart>
      <c:dateAx>
        <c:axId val="367574952"/>
        <c:scaling>
          <c:orientation val="minMax"/>
        </c:scaling>
        <c:delete val="1"/>
        <c:axPos val="b"/>
        <c:numFmt formatCode="&quot;H&quot;yy" sourceLinked="1"/>
        <c:majorTickMark val="none"/>
        <c:minorTickMark val="none"/>
        <c:tickLblPos val="none"/>
        <c:crossAx val="367575344"/>
        <c:crosses val="autoZero"/>
        <c:auto val="1"/>
        <c:lblOffset val="100"/>
        <c:baseTimeUnit val="years"/>
      </c:dateAx>
      <c:valAx>
        <c:axId val="36757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7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101.75</c:v>
                </c:pt>
                <c:pt idx="1">
                  <c:v>97.77</c:v>
                </c:pt>
                <c:pt idx="2">
                  <c:v>100.17</c:v>
                </c:pt>
                <c:pt idx="3">
                  <c:v>100.41</c:v>
                </c:pt>
                <c:pt idx="4">
                  <c:v>101.94</c:v>
                </c:pt>
              </c:numCache>
            </c:numRef>
          </c:val>
          <c:extLst xmlns:c16r2="http://schemas.microsoft.com/office/drawing/2015/06/chart">
            <c:ext xmlns:c16="http://schemas.microsoft.com/office/drawing/2014/chart" uri="{C3380CC4-5D6E-409C-BE32-E72D297353CC}">
              <c16:uniqueId val="{00000000-E196-4DC5-970B-8A0EF4438379}"/>
            </c:ext>
          </c:extLst>
        </c:ser>
        <c:dLbls>
          <c:showLegendKey val="0"/>
          <c:showVal val="0"/>
          <c:showCatName val="0"/>
          <c:showSerName val="0"/>
          <c:showPercent val="0"/>
          <c:showBubbleSize val="0"/>
        </c:dLbls>
        <c:gapWidth val="150"/>
        <c:axId val="367096072"/>
        <c:axId val="36709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96-4DC5-970B-8A0EF4438379}"/>
            </c:ext>
          </c:extLst>
        </c:ser>
        <c:dLbls>
          <c:showLegendKey val="0"/>
          <c:showVal val="0"/>
          <c:showCatName val="0"/>
          <c:showSerName val="0"/>
          <c:showPercent val="0"/>
          <c:showBubbleSize val="0"/>
        </c:dLbls>
        <c:marker val="1"/>
        <c:smooth val="0"/>
        <c:axId val="367096072"/>
        <c:axId val="367096968"/>
      </c:lineChart>
      <c:dateAx>
        <c:axId val="367096072"/>
        <c:scaling>
          <c:orientation val="minMax"/>
        </c:scaling>
        <c:delete val="1"/>
        <c:axPos val="b"/>
        <c:numFmt formatCode="&quot;H&quot;yy" sourceLinked="1"/>
        <c:majorTickMark val="none"/>
        <c:minorTickMark val="none"/>
        <c:tickLblPos val="none"/>
        <c:crossAx val="367096968"/>
        <c:crosses val="autoZero"/>
        <c:auto val="1"/>
        <c:lblOffset val="100"/>
        <c:baseTimeUnit val="years"/>
      </c:dateAx>
      <c:valAx>
        <c:axId val="36709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9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1B-4399-8B95-22596F54176C}"/>
            </c:ext>
          </c:extLst>
        </c:ser>
        <c:dLbls>
          <c:showLegendKey val="0"/>
          <c:showVal val="0"/>
          <c:showCatName val="0"/>
          <c:showSerName val="0"/>
          <c:showPercent val="0"/>
          <c:showBubbleSize val="0"/>
        </c:dLbls>
        <c:gapWidth val="150"/>
        <c:axId val="188207544"/>
        <c:axId val="18820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1B-4399-8B95-22596F54176C}"/>
            </c:ext>
          </c:extLst>
        </c:ser>
        <c:dLbls>
          <c:showLegendKey val="0"/>
          <c:showVal val="0"/>
          <c:showCatName val="0"/>
          <c:showSerName val="0"/>
          <c:showPercent val="0"/>
          <c:showBubbleSize val="0"/>
        </c:dLbls>
        <c:marker val="1"/>
        <c:smooth val="0"/>
        <c:axId val="188207544"/>
        <c:axId val="188209112"/>
      </c:lineChart>
      <c:dateAx>
        <c:axId val="188207544"/>
        <c:scaling>
          <c:orientation val="minMax"/>
        </c:scaling>
        <c:delete val="1"/>
        <c:axPos val="b"/>
        <c:numFmt formatCode="&quot;H&quot;yy" sourceLinked="1"/>
        <c:majorTickMark val="none"/>
        <c:minorTickMark val="none"/>
        <c:tickLblPos val="none"/>
        <c:crossAx val="188209112"/>
        <c:crosses val="autoZero"/>
        <c:auto val="1"/>
        <c:lblOffset val="100"/>
        <c:baseTimeUnit val="years"/>
      </c:dateAx>
      <c:valAx>
        <c:axId val="18820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0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C2-4E29-850D-58CA2142456F}"/>
            </c:ext>
          </c:extLst>
        </c:ser>
        <c:dLbls>
          <c:showLegendKey val="0"/>
          <c:showVal val="0"/>
          <c:showCatName val="0"/>
          <c:showSerName val="0"/>
          <c:showPercent val="0"/>
          <c:showBubbleSize val="0"/>
        </c:dLbls>
        <c:gapWidth val="150"/>
        <c:axId val="188210288"/>
        <c:axId val="18821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C2-4E29-850D-58CA2142456F}"/>
            </c:ext>
          </c:extLst>
        </c:ser>
        <c:dLbls>
          <c:showLegendKey val="0"/>
          <c:showVal val="0"/>
          <c:showCatName val="0"/>
          <c:showSerName val="0"/>
          <c:showPercent val="0"/>
          <c:showBubbleSize val="0"/>
        </c:dLbls>
        <c:marker val="1"/>
        <c:smooth val="0"/>
        <c:axId val="188210288"/>
        <c:axId val="188210680"/>
      </c:lineChart>
      <c:dateAx>
        <c:axId val="188210288"/>
        <c:scaling>
          <c:orientation val="minMax"/>
        </c:scaling>
        <c:delete val="1"/>
        <c:axPos val="b"/>
        <c:numFmt formatCode="&quot;H&quot;yy" sourceLinked="1"/>
        <c:majorTickMark val="none"/>
        <c:minorTickMark val="none"/>
        <c:tickLblPos val="none"/>
        <c:crossAx val="188210680"/>
        <c:crosses val="autoZero"/>
        <c:auto val="1"/>
        <c:lblOffset val="100"/>
        <c:baseTimeUnit val="years"/>
      </c:dateAx>
      <c:valAx>
        <c:axId val="18821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1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C6-4ED8-9D95-6AF13F82D85B}"/>
            </c:ext>
          </c:extLst>
        </c:ser>
        <c:dLbls>
          <c:showLegendKey val="0"/>
          <c:showVal val="0"/>
          <c:showCatName val="0"/>
          <c:showSerName val="0"/>
          <c:showPercent val="0"/>
          <c:showBubbleSize val="0"/>
        </c:dLbls>
        <c:gapWidth val="150"/>
        <c:axId val="188213424"/>
        <c:axId val="18821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C6-4ED8-9D95-6AF13F82D85B}"/>
            </c:ext>
          </c:extLst>
        </c:ser>
        <c:dLbls>
          <c:showLegendKey val="0"/>
          <c:showVal val="0"/>
          <c:showCatName val="0"/>
          <c:showSerName val="0"/>
          <c:showPercent val="0"/>
          <c:showBubbleSize val="0"/>
        </c:dLbls>
        <c:marker val="1"/>
        <c:smooth val="0"/>
        <c:axId val="188213424"/>
        <c:axId val="188213816"/>
      </c:lineChart>
      <c:dateAx>
        <c:axId val="188213424"/>
        <c:scaling>
          <c:orientation val="minMax"/>
        </c:scaling>
        <c:delete val="1"/>
        <c:axPos val="b"/>
        <c:numFmt formatCode="&quot;H&quot;yy" sourceLinked="1"/>
        <c:majorTickMark val="none"/>
        <c:minorTickMark val="none"/>
        <c:tickLblPos val="none"/>
        <c:crossAx val="188213816"/>
        <c:crosses val="autoZero"/>
        <c:auto val="1"/>
        <c:lblOffset val="100"/>
        <c:baseTimeUnit val="years"/>
      </c:dateAx>
      <c:valAx>
        <c:axId val="18821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1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41-45DA-8F36-E61090277016}"/>
            </c:ext>
          </c:extLst>
        </c:ser>
        <c:dLbls>
          <c:showLegendKey val="0"/>
          <c:showVal val="0"/>
          <c:showCatName val="0"/>
          <c:showSerName val="0"/>
          <c:showPercent val="0"/>
          <c:showBubbleSize val="0"/>
        </c:dLbls>
        <c:gapWidth val="150"/>
        <c:axId val="367255904"/>
        <c:axId val="36725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41-45DA-8F36-E61090277016}"/>
            </c:ext>
          </c:extLst>
        </c:ser>
        <c:dLbls>
          <c:showLegendKey val="0"/>
          <c:showVal val="0"/>
          <c:showCatName val="0"/>
          <c:showSerName val="0"/>
          <c:showPercent val="0"/>
          <c:showBubbleSize val="0"/>
        </c:dLbls>
        <c:marker val="1"/>
        <c:smooth val="0"/>
        <c:axId val="367255904"/>
        <c:axId val="367256296"/>
      </c:lineChart>
      <c:dateAx>
        <c:axId val="367255904"/>
        <c:scaling>
          <c:orientation val="minMax"/>
        </c:scaling>
        <c:delete val="1"/>
        <c:axPos val="b"/>
        <c:numFmt formatCode="&quot;H&quot;yy" sourceLinked="1"/>
        <c:majorTickMark val="none"/>
        <c:minorTickMark val="none"/>
        <c:tickLblPos val="none"/>
        <c:crossAx val="367256296"/>
        <c:crosses val="autoZero"/>
        <c:auto val="1"/>
        <c:lblOffset val="100"/>
        <c:baseTimeUnit val="years"/>
      </c:dateAx>
      <c:valAx>
        <c:axId val="36725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3256.55</c:v>
                </c:pt>
                <c:pt idx="3" formatCode="#,##0.00;&quot;△&quot;#,##0.00;&quot;-&quot;">
                  <c:v>3051.73</c:v>
                </c:pt>
                <c:pt idx="4" formatCode="#,##0.00;&quot;△&quot;#,##0.00;&quot;-&quot;">
                  <c:v>2770.94</c:v>
                </c:pt>
              </c:numCache>
            </c:numRef>
          </c:val>
          <c:extLst xmlns:c16r2="http://schemas.microsoft.com/office/drawing/2015/06/chart">
            <c:ext xmlns:c16="http://schemas.microsoft.com/office/drawing/2014/chart" uri="{C3380CC4-5D6E-409C-BE32-E72D297353CC}">
              <c16:uniqueId val="{00000000-56B7-4228-BEFC-3DB3F15D0F36}"/>
            </c:ext>
          </c:extLst>
        </c:ser>
        <c:dLbls>
          <c:showLegendKey val="0"/>
          <c:showVal val="0"/>
          <c:showCatName val="0"/>
          <c:showSerName val="0"/>
          <c:showPercent val="0"/>
          <c:showBubbleSize val="0"/>
        </c:dLbls>
        <c:gapWidth val="150"/>
        <c:axId val="188213032"/>
        <c:axId val="1882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xmlns:c16r2="http://schemas.microsoft.com/office/drawing/2015/06/chart">
            <c:ext xmlns:c16="http://schemas.microsoft.com/office/drawing/2014/chart" uri="{C3380CC4-5D6E-409C-BE32-E72D297353CC}">
              <c16:uniqueId val="{00000001-56B7-4228-BEFC-3DB3F15D0F36}"/>
            </c:ext>
          </c:extLst>
        </c:ser>
        <c:dLbls>
          <c:showLegendKey val="0"/>
          <c:showVal val="0"/>
          <c:showCatName val="0"/>
          <c:showSerName val="0"/>
          <c:showPercent val="0"/>
          <c:showBubbleSize val="0"/>
        </c:dLbls>
        <c:marker val="1"/>
        <c:smooth val="0"/>
        <c:axId val="188213032"/>
        <c:axId val="188212640"/>
      </c:lineChart>
      <c:dateAx>
        <c:axId val="188213032"/>
        <c:scaling>
          <c:orientation val="minMax"/>
        </c:scaling>
        <c:delete val="1"/>
        <c:axPos val="b"/>
        <c:numFmt formatCode="&quot;H&quot;yy" sourceLinked="1"/>
        <c:majorTickMark val="none"/>
        <c:minorTickMark val="none"/>
        <c:tickLblPos val="none"/>
        <c:crossAx val="188212640"/>
        <c:crosses val="autoZero"/>
        <c:auto val="1"/>
        <c:lblOffset val="100"/>
        <c:baseTimeUnit val="years"/>
      </c:dateAx>
      <c:valAx>
        <c:axId val="1882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1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40.72</c:v>
                </c:pt>
                <c:pt idx="1">
                  <c:v>57.83</c:v>
                </c:pt>
                <c:pt idx="2">
                  <c:v>62.84</c:v>
                </c:pt>
                <c:pt idx="3">
                  <c:v>56.97</c:v>
                </c:pt>
                <c:pt idx="4">
                  <c:v>36.369999999999997</c:v>
                </c:pt>
              </c:numCache>
            </c:numRef>
          </c:val>
          <c:extLst xmlns:c16r2="http://schemas.microsoft.com/office/drawing/2015/06/chart">
            <c:ext xmlns:c16="http://schemas.microsoft.com/office/drawing/2014/chart" uri="{C3380CC4-5D6E-409C-BE32-E72D297353CC}">
              <c16:uniqueId val="{00000000-7AAD-43AD-A5FB-3DBF82D0C156}"/>
            </c:ext>
          </c:extLst>
        </c:ser>
        <c:dLbls>
          <c:showLegendKey val="0"/>
          <c:showVal val="0"/>
          <c:showCatName val="0"/>
          <c:showSerName val="0"/>
          <c:showPercent val="0"/>
          <c:showBubbleSize val="0"/>
        </c:dLbls>
        <c:gapWidth val="150"/>
        <c:axId val="367257472"/>
        <c:axId val="36725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xmlns:c16r2="http://schemas.microsoft.com/office/drawing/2015/06/chart">
            <c:ext xmlns:c16="http://schemas.microsoft.com/office/drawing/2014/chart" uri="{C3380CC4-5D6E-409C-BE32-E72D297353CC}">
              <c16:uniqueId val="{00000001-7AAD-43AD-A5FB-3DBF82D0C156}"/>
            </c:ext>
          </c:extLst>
        </c:ser>
        <c:dLbls>
          <c:showLegendKey val="0"/>
          <c:showVal val="0"/>
          <c:showCatName val="0"/>
          <c:showSerName val="0"/>
          <c:showPercent val="0"/>
          <c:showBubbleSize val="0"/>
        </c:dLbls>
        <c:marker val="1"/>
        <c:smooth val="0"/>
        <c:axId val="367257472"/>
        <c:axId val="367257864"/>
      </c:lineChart>
      <c:dateAx>
        <c:axId val="367257472"/>
        <c:scaling>
          <c:orientation val="minMax"/>
        </c:scaling>
        <c:delete val="1"/>
        <c:axPos val="b"/>
        <c:numFmt formatCode="&quot;H&quot;yy" sourceLinked="1"/>
        <c:majorTickMark val="none"/>
        <c:minorTickMark val="none"/>
        <c:tickLblPos val="none"/>
        <c:crossAx val="367257864"/>
        <c:crosses val="autoZero"/>
        <c:auto val="1"/>
        <c:lblOffset val="100"/>
        <c:baseTimeUnit val="years"/>
      </c:dateAx>
      <c:valAx>
        <c:axId val="36725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404.44</c:v>
                </c:pt>
                <c:pt idx="1">
                  <c:v>283.27</c:v>
                </c:pt>
                <c:pt idx="2">
                  <c:v>262.72000000000003</c:v>
                </c:pt>
                <c:pt idx="3">
                  <c:v>286.26</c:v>
                </c:pt>
                <c:pt idx="4">
                  <c:v>457.13</c:v>
                </c:pt>
              </c:numCache>
            </c:numRef>
          </c:val>
          <c:extLst xmlns:c16r2="http://schemas.microsoft.com/office/drawing/2015/06/chart">
            <c:ext xmlns:c16="http://schemas.microsoft.com/office/drawing/2014/chart" uri="{C3380CC4-5D6E-409C-BE32-E72D297353CC}">
              <c16:uniqueId val="{00000000-062E-432E-ADC3-DB8F1BC7594E}"/>
            </c:ext>
          </c:extLst>
        </c:ser>
        <c:dLbls>
          <c:showLegendKey val="0"/>
          <c:showVal val="0"/>
          <c:showCatName val="0"/>
          <c:showSerName val="0"/>
          <c:showPercent val="0"/>
          <c:showBubbleSize val="0"/>
        </c:dLbls>
        <c:gapWidth val="150"/>
        <c:axId val="367571816"/>
        <c:axId val="36757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xmlns:c16r2="http://schemas.microsoft.com/office/drawing/2015/06/chart">
            <c:ext xmlns:c16="http://schemas.microsoft.com/office/drawing/2014/chart" uri="{C3380CC4-5D6E-409C-BE32-E72D297353CC}">
              <c16:uniqueId val="{00000001-062E-432E-ADC3-DB8F1BC7594E}"/>
            </c:ext>
          </c:extLst>
        </c:ser>
        <c:dLbls>
          <c:showLegendKey val="0"/>
          <c:showVal val="0"/>
          <c:showCatName val="0"/>
          <c:showSerName val="0"/>
          <c:showPercent val="0"/>
          <c:showBubbleSize val="0"/>
        </c:dLbls>
        <c:marker val="1"/>
        <c:smooth val="0"/>
        <c:axId val="367571816"/>
        <c:axId val="367572208"/>
      </c:lineChart>
      <c:dateAx>
        <c:axId val="367571816"/>
        <c:scaling>
          <c:orientation val="minMax"/>
        </c:scaling>
        <c:delete val="1"/>
        <c:axPos val="b"/>
        <c:numFmt formatCode="&quot;H&quot;yy" sourceLinked="1"/>
        <c:majorTickMark val="none"/>
        <c:minorTickMark val="none"/>
        <c:tickLblPos val="none"/>
        <c:crossAx val="367572208"/>
        <c:crosses val="autoZero"/>
        <c:auto val="1"/>
        <c:lblOffset val="100"/>
        <c:baseTimeUnit val="years"/>
      </c:dateAx>
      <c:valAx>
        <c:axId val="36757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7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6" zoomScaleNormal="100"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津和野町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7251</v>
      </c>
      <c r="AM8" s="51"/>
      <c r="AN8" s="51"/>
      <c r="AO8" s="51"/>
      <c r="AP8" s="51"/>
      <c r="AQ8" s="51"/>
      <c r="AR8" s="51"/>
      <c r="AS8" s="51"/>
      <c r="AT8" s="46">
        <f>データ!T6</f>
        <v>307.02999999999997</v>
      </c>
      <c r="AU8" s="46"/>
      <c r="AV8" s="46"/>
      <c r="AW8" s="46"/>
      <c r="AX8" s="46"/>
      <c r="AY8" s="46"/>
      <c r="AZ8" s="46"/>
      <c r="BA8" s="46"/>
      <c r="BB8" s="46">
        <f>データ!U6</f>
        <v>23.62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0.82</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59</v>
      </c>
      <c r="AM10" s="51"/>
      <c r="AN10" s="51"/>
      <c r="AO10" s="51"/>
      <c r="AP10" s="51"/>
      <c r="AQ10" s="51"/>
      <c r="AR10" s="51"/>
      <c r="AS10" s="51"/>
      <c r="AT10" s="46">
        <f>データ!W6</f>
        <v>0.13</v>
      </c>
      <c r="AU10" s="46"/>
      <c r="AV10" s="46"/>
      <c r="AW10" s="46"/>
      <c r="AX10" s="46"/>
      <c r="AY10" s="46"/>
      <c r="AZ10" s="46"/>
      <c r="BA10" s="46"/>
      <c r="BB10" s="46">
        <f>データ!X6</f>
        <v>453.85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d/405lNA46mOcTmAEW9B2kOGuyFwnFc7s0cW/KcyyJ0XjXAOHPR1+4g77+TZ/pTWsdkgOWajmz7aslfyuBrUFA==" saltValue="7L8SJu3+ClBwv8251F3K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325015</v>
      </c>
      <c r="D6" s="33">
        <f t="shared" si="3"/>
        <v>47</v>
      </c>
      <c r="E6" s="33">
        <f t="shared" si="3"/>
        <v>17</v>
      </c>
      <c r="F6" s="33">
        <f t="shared" si="3"/>
        <v>5</v>
      </c>
      <c r="G6" s="33">
        <f t="shared" si="3"/>
        <v>0</v>
      </c>
      <c r="H6" s="33" t="str">
        <f t="shared" si="3"/>
        <v>島根県　津和野町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0.82</v>
      </c>
      <c r="Q6" s="34">
        <f t="shared" si="3"/>
        <v>100</v>
      </c>
      <c r="R6" s="34">
        <f t="shared" si="3"/>
        <v>3190</v>
      </c>
      <c r="S6" s="34">
        <f t="shared" si="3"/>
        <v>7251</v>
      </c>
      <c r="T6" s="34">
        <f t="shared" si="3"/>
        <v>307.02999999999997</v>
      </c>
      <c r="U6" s="34">
        <f t="shared" si="3"/>
        <v>23.62</v>
      </c>
      <c r="V6" s="34">
        <f t="shared" si="3"/>
        <v>59</v>
      </c>
      <c r="W6" s="34">
        <f t="shared" si="3"/>
        <v>0.13</v>
      </c>
      <c r="X6" s="34">
        <f t="shared" si="3"/>
        <v>453.85</v>
      </c>
      <c r="Y6" s="35">
        <f>IF(Y7="",NA(),Y7)</f>
        <v>101.75</v>
      </c>
      <c r="Z6" s="35">
        <f t="shared" ref="Z6:AH6" si="4">IF(Z7="",NA(),Z7)</f>
        <v>97.77</v>
      </c>
      <c r="AA6" s="35">
        <f t="shared" si="4"/>
        <v>100.17</v>
      </c>
      <c r="AB6" s="35">
        <f t="shared" si="4"/>
        <v>100.41</v>
      </c>
      <c r="AC6" s="35">
        <f t="shared" si="4"/>
        <v>101.94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3256.55</v>
      </c>
      <c r="BI6" s="35">
        <f t="shared" si="7"/>
        <v>3051.73</v>
      </c>
      <c r="BJ6" s="35">
        <f t="shared" si="7"/>
        <v>2770.94</v>
      </c>
      <c r="BK6" s="35">
        <f t="shared" si="7"/>
        <v>979.89</v>
      </c>
      <c r="BL6" s="35">
        <f t="shared" si="7"/>
        <v>1051.43</v>
      </c>
      <c r="BM6" s="35">
        <f t="shared" si="7"/>
        <v>982.29</v>
      </c>
      <c r="BN6" s="35">
        <f t="shared" si="7"/>
        <v>713.28</v>
      </c>
      <c r="BO6" s="35">
        <f t="shared" si="7"/>
        <v>673.08</v>
      </c>
      <c r="BP6" s="34" t="str">
        <f>IF(BP7="","",IF(BP7="-","【-】","【"&amp;SUBSTITUTE(TEXT(BP7,"#,##0.00"),"-","△")&amp;"】"))</f>
        <v>【765.47】</v>
      </c>
      <c r="BQ6" s="35">
        <f>IF(BQ7="",NA(),BQ7)</f>
        <v>40.72</v>
      </c>
      <c r="BR6" s="35">
        <f t="shared" ref="BR6:BZ6" si="8">IF(BR7="",NA(),BR7)</f>
        <v>57.83</v>
      </c>
      <c r="BS6" s="35">
        <f t="shared" si="8"/>
        <v>62.84</v>
      </c>
      <c r="BT6" s="35">
        <f t="shared" si="8"/>
        <v>56.97</v>
      </c>
      <c r="BU6" s="35">
        <f t="shared" si="8"/>
        <v>36.369999999999997</v>
      </c>
      <c r="BV6" s="35">
        <f t="shared" si="8"/>
        <v>41.34</v>
      </c>
      <c r="BW6" s="35">
        <f t="shared" si="8"/>
        <v>40.06</v>
      </c>
      <c r="BX6" s="35">
        <f t="shared" si="8"/>
        <v>41.25</v>
      </c>
      <c r="BY6" s="35">
        <f t="shared" si="8"/>
        <v>40.75</v>
      </c>
      <c r="BZ6" s="35">
        <f t="shared" si="8"/>
        <v>42.44</v>
      </c>
      <c r="CA6" s="34" t="str">
        <f>IF(CA7="","",IF(CA7="-","【-】","【"&amp;SUBSTITUTE(TEXT(CA7,"#,##0.00"),"-","△")&amp;"】"))</f>
        <v>【59.59】</v>
      </c>
      <c r="CB6" s="35">
        <f>IF(CB7="",NA(),CB7)</f>
        <v>404.44</v>
      </c>
      <c r="CC6" s="35">
        <f t="shared" ref="CC6:CK6" si="9">IF(CC7="",NA(),CC7)</f>
        <v>283.27</v>
      </c>
      <c r="CD6" s="35">
        <f t="shared" si="9"/>
        <v>262.72000000000003</v>
      </c>
      <c r="CE6" s="35">
        <f t="shared" si="9"/>
        <v>286.26</v>
      </c>
      <c r="CF6" s="35">
        <f t="shared" si="9"/>
        <v>457.13</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60.87</v>
      </c>
      <c r="CN6" s="35">
        <f t="shared" ref="CN6:CV6" si="10">IF(CN7="",NA(),CN7)</f>
        <v>82.61</v>
      </c>
      <c r="CO6" s="35">
        <f t="shared" si="10"/>
        <v>82.61</v>
      </c>
      <c r="CP6" s="35">
        <f t="shared" si="10"/>
        <v>73.91</v>
      </c>
      <c r="CQ6" s="35">
        <f t="shared" si="10"/>
        <v>78.260000000000005</v>
      </c>
      <c r="CR6" s="35">
        <f t="shared" si="10"/>
        <v>44.69</v>
      </c>
      <c r="CS6" s="35">
        <f t="shared" si="10"/>
        <v>42.84</v>
      </c>
      <c r="CT6" s="35">
        <f t="shared" si="10"/>
        <v>40.93</v>
      </c>
      <c r="CU6" s="35">
        <f t="shared" si="10"/>
        <v>43.38</v>
      </c>
      <c r="CV6" s="35">
        <f t="shared" si="10"/>
        <v>42.33</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325015</v>
      </c>
      <c r="D7" s="37">
        <v>47</v>
      </c>
      <c r="E7" s="37">
        <v>17</v>
      </c>
      <c r="F7" s="37">
        <v>5</v>
      </c>
      <c r="G7" s="37">
        <v>0</v>
      </c>
      <c r="H7" s="37" t="s">
        <v>98</v>
      </c>
      <c r="I7" s="37" t="s">
        <v>99</v>
      </c>
      <c r="J7" s="37" t="s">
        <v>100</v>
      </c>
      <c r="K7" s="37" t="s">
        <v>101</v>
      </c>
      <c r="L7" s="37" t="s">
        <v>102</v>
      </c>
      <c r="M7" s="37" t="s">
        <v>103</v>
      </c>
      <c r="N7" s="38" t="s">
        <v>104</v>
      </c>
      <c r="O7" s="38" t="s">
        <v>105</v>
      </c>
      <c r="P7" s="38">
        <v>0.82</v>
      </c>
      <c r="Q7" s="38">
        <v>100</v>
      </c>
      <c r="R7" s="38">
        <v>3190</v>
      </c>
      <c r="S7" s="38">
        <v>7251</v>
      </c>
      <c r="T7" s="38">
        <v>307.02999999999997</v>
      </c>
      <c r="U7" s="38">
        <v>23.62</v>
      </c>
      <c r="V7" s="38">
        <v>59</v>
      </c>
      <c r="W7" s="38">
        <v>0.13</v>
      </c>
      <c r="X7" s="38">
        <v>453.85</v>
      </c>
      <c r="Y7" s="38">
        <v>101.75</v>
      </c>
      <c r="Z7" s="38">
        <v>97.77</v>
      </c>
      <c r="AA7" s="38">
        <v>100.17</v>
      </c>
      <c r="AB7" s="38">
        <v>100.41</v>
      </c>
      <c r="AC7" s="38">
        <v>101.94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3256.55</v>
      </c>
      <c r="BI7" s="38">
        <v>3051.73</v>
      </c>
      <c r="BJ7" s="38">
        <v>2770.94</v>
      </c>
      <c r="BK7" s="38">
        <v>979.89</v>
      </c>
      <c r="BL7" s="38">
        <v>1051.43</v>
      </c>
      <c r="BM7" s="38">
        <v>982.29</v>
      </c>
      <c r="BN7" s="38">
        <v>713.28</v>
      </c>
      <c r="BO7" s="38">
        <v>673.08</v>
      </c>
      <c r="BP7" s="38">
        <v>765.47</v>
      </c>
      <c r="BQ7" s="38">
        <v>40.72</v>
      </c>
      <c r="BR7" s="38">
        <v>57.83</v>
      </c>
      <c r="BS7" s="38">
        <v>62.84</v>
      </c>
      <c r="BT7" s="38">
        <v>56.97</v>
      </c>
      <c r="BU7" s="38">
        <v>36.369999999999997</v>
      </c>
      <c r="BV7" s="38">
        <v>41.34</v>
      </c>
      <c r="BW7" s="38">
        <v>40.06</v>
      </c>
      <c r="BX7" s="38">
        <v>41.25</v>
      </c>
      <c r="BY7" s="38">
        <v>40.75</v>
      </c>
      <c r="BZ7" s="38">
        <v>42.44</v>
      </c>
      <c r="CA7" s="38">
        <v>59.59</v>
      </c>
      <c r="CB7" s="38">
        <v>404.44</v>
      </c>
      <c r="CC7" s="38">
        <v>283.27</v>
      </c>
      <c r="CD7" s="38">
        <v>262.72000000000003</v>
      </c>
      <c r="CE7" s="38">
        <v>286.26</v>
      </c>
      <c r="CF7" s="38">
        <v>457.13</v>
      </c>
      <c r="CG7" s="38">
        <v>357.49</v>
      </c>
      <c r="CH7" s="38">
        <v>355.22</v>
      </c>
      <c r="CI7" s="38">
        <v>334.48</v>
      </c>
      <c r="CJ7" s="38">
        <v>311.70999999999998</v>
      </c>
      <c r="CK7" s="38">
        <v>284.54000000000002</v>
      </c>
      <c r="CL7" s="38">
        <v>257.86</v>
      </c>
      <c r="CM7" s="38">
        <v>60.87</v>
      </c>
      <c r="CN7" s="38">
        <v>82.61</v>
      </c>
      <c r="CO7" s="38">
        <v>82.61</v>
      </c>
      <c r="CP7" s="38">
        <v>73.91</v>
      </c>
      <c r="CQ7" s="38">
        <v>78.260000000000005</v>
      </c>
      <c r="CR7" s="38">
        <v>44.69</v>
      </c>
      <c r="CS7" s="38">
        <v>42.84</v>
      </c>
      <c r="CT7" s="38">
        <v>40.93</v>
      </c>
      <c r="CU7" s="38">
        <v>43.38</v>
      </c>
      <c r="CV7" s="38">
        <v>42.33</v>
      </c>
      <c r="CW7" s="38">
        <v>51.3</v>
      </c>
      <c r="CX7" s="38">
        <v>100</v>
      </c>
      <c r="CY7" s="38">
        <v>100</v>
      </c>
      <c r="CZ7" s="38">
        <v>100</v>
      </c>
      <c r="DA7" s="38">
        <v>100</v>
      </c>
      <c r="DB7" s="38">
        <v>100</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津和野町</cp:lastModifiedBy>
  <dcterms:created xsi:type="dcterms:W3CDTF">2020-12-04T03:07:00Z</dcterms:created>
  <dcterms:modified xsi:type="dcterms:W3CDTF">2021-02-09T00:03:51Z</dcterms:modified>
  <cp:category/>
</cp:coreProperties>
</file>