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gasawara-akira\Desktop\【経営比較分析表】2019_324493_47_1718\"/>
    </mc:Choice>
  </mc:AlternateContent>
  <workbookProtection workbookAlgorithmName="SHA-512" workbookHashValue="ryf3zcR3Q9V0Bt9JqrtT0OT6PZh3vx8Hd+MUNCr89eHBdgUXOnJcOmefwDQj8cmtZVkM3flwO8oDPh4rkV//ng==" workbookSaltValue="ms5RbNSNaD7EJpOv1CDec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<sst xmlns="http://schemas.openxmlformats.org/spreadsheetml/2006/main" count="247" uniqueCount="121">
  <si>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</si>
  <si>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</si>
  <si>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</si>
  <si>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</si>
  <si>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</si>
  <si>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</si>
  <si>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</si>
  <si>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</si>
  <si>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</si>
  <si>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</si>
  <si>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</si>
  <si>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</si>
  <si>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</si>
  <si>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</si>
  <si>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</si>
  <si>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</si>
  <si>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</si>
  <si>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</si>
  <si>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</si>
  <si>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</si>
  <si>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</si>
  <si>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</si>
  <si>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</si>
  <si>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</si>
  <si>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</si>
  <si>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</si>
  <si>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</si>
  <si>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</si>
  <si>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</si>
  <si>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</si>
  <si>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</si>
  <si>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</si>
  <si>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</si>
  <si>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</si>
  <si>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</si>
  <si>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</si>
  <si>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</si>
  <si>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</si>
  <si>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</si>
  <si>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</si>
  <si>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</si>
  <si>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</si>
  <si>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</si>
  <si>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</si>
  <si>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</si>
  <si>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</si>
  <si>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</si>
  <si>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</si>
  <si>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</si>
  <si>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</si>
  <si>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</si>
  <si>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</si>
  <si>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</si>
  <si>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</si>
  <si>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</si>
  <si>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</si>
  <si>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</si>
  <si>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</si>
  <si>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</si>
  <si>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</si>
  <si>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</si>
  <si>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</si>
  <si>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</si>
  <si>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</si>
  <si>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</si>
  <si>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</si>
  <si>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</si>
  <si>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</si>
  <si>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</si>
  <si>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</si>
  <si>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</si>
  <si>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</si>
  <si>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</si>
  <si>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</si>
  <si>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</si>
  <si>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</si>
  <si>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</si>
  <si>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</si>
  <si>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</si>
  <si>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</si>
  <si>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</si>
  <si>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</si>
  <si>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</si>
  <si>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</si>
  <si>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</si>
  <si>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</si>
  <si>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</si>
  <si>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</si>
  <si>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</si>
  <si>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</si>
  <si>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</si>
  <si>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</si>
  <si>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</si>
  <si>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</si>
  <si>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</si>
  <si>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</si>
  <si>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</si>
  <si>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</si>
  <si>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</si>
  <si>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</si>
  <si>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</si>
  <si>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</si>
  <si>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</si>
  <si>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</si>
  <si>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</si>
  <si>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</si>
  <si>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</si>
  <si>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</si>
  <si>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</si>
  <si>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</si>
  <si>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</si>
  <si>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</si>
  <si>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</si>
  <si>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</si>
  <si>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</si>
  <si>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</si>
  <si>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</si>
  <si>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</si>
  <si>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町の個別排水処理は平成11年から供用開始しており、経営改善の努力により水洗化率100％を達成している。それにより、収益的収支についても、事業規模が小さいため、修繕費等により年度によって違いはあるが高い水準が保たれている。
　事業投資に要した企業債に関しては償還により残高削減が進んでいる。
　汚水処理原価については、修繕費等の増加により高くなっているため、抑制が必要である。
　また、少子高齢化や自然減等による人口減少により下水道使用料が減少傾向にあるため、収益の安定的確保が課題である。
　</t>
    <rPh sb="1" eb="3">
      <t>ホンチョウ</t>
    </rPh>
    <rPh sb="8" eb="10">
      <t>ショリ</t>
    </rPh>
    <rPh sb="11" eb="13">
      <t>ヘイセイ</t>
    </rPh>
    <rPh sb="15" eb="16">
      <t>ネン</t>
    </rPh>
    <rPh sb="18" eb="20">
      <t>キョウヨウ</t>
    </rPh>
    <rPh sb="20" eb="22">
      <t>カイシ</t>
    </rPh>
    <rPh sb="27" eb="29">
      <t>ケイエイ</t>
    </rPh>
    <rPh sb="29" eb="31">
      <t>カイゼン</t>
    </rPh>
    <rPh sb="32" eb="34">
      <t>ドリョク</t>
    </rPh>
    <rPh sb="37" eb="40">
      <t>スイセンカ</t>
    </rPh>
    <rPh sb="40" eb="41">
      <t>リツ</t>
    </rPh>
    <rPh sb="46" eb="48">
      <t>タッセイ</t>
    </rPh>
    <rPh sb="59" eb="62">
      <t>シュウエキテキ</t>
    </rPh>
    <rPh sb="62" eb="64">
      <t>シュウシ</t>
    </rPh>
    <rPh sb="70" eb="72">
      <t>ジギョウ</t>
    </rPh>
    <rPh sb="72" eb="74">
      <t>キボ</t>
    </rPh>
    <rPh sb="75" eb="76">
      <t>チイ</t>
    </rPh>
    <rPh sb="81" eb="83">
      <t>シュウゼン</t>
    </rPh>
    <rPh sb="83" eb="84">
      <t>ヒ</t>
    </rPh>
    <rPh sb="84" eb="85">
      <t>トウ</t>
    </rPh>
    <rPh sb="88" eb="90">
      <t>ネンド</t>
    </rPh>
    <rPh sb="94" eb="95">
      <t>チガ</t>
    </rPh>
    <rPh sb="100" eb="101">
      <t>タカ</t>
    </rPh>
    <rPh sb="102" eb="104">
      <t>スイジュン</t>
    </rPh>
    <rPh sb="105" eb="106">
      <t>タモ</t>
    </rPh>
    <rPh sb="114" eb="116">
      <t>ジギョウ</t>
    </rPh>
    <rPh sb="116" eb="118">
      <t>トウシ</t>
    </rPh>
    <rPh sb="119" eb="120">
      <t>ヨウ</t>
    </rPh>
    <rPh sb="122" eb="124">
      <t>キギョウ</t>
    </rPh>
    <rPh sb="124" eb="125">
      <t>サイ</t>
    </rPh>
    <rPh sb="126" eb="127">
      <t>カン</t>
    </rPh>
    <rPh sb="130" eb="132">
      <t>ショウカン</t>
    </rPh>
    <rPh sb="135" eb="137">
      <t>ザンダカ</t>
    </rPh>
    <rPh sb="137" eb="139">
      <t>サクゲン</t>
    </rPh>
    <rPh sb="140" eb="141">
      <t>スス</t>
    </rPh>
    <rPh sb="148" eb="150">
      <t>オスイ</t>
    </rPh>
    <rPh sb="150" eb="152">
      <t>ショリ</t>
    </rPh>
    <rPh sb="152" eb="154">
      <t>ゲンカ</t>
    </rPh>
    <rPh sb="160" eb="163">
      <t>シュウゼンヒ</t>
    </rPh>
    <rPh sb="163" eb="164">
      <t>トウ</t>
    </rPh>
    <rPh sb="165" eb="167">
      <t>ゾウカ</t>
    </rPh>
    <rPh sb="170" eb="171">
      <t>タカ</t>
    </rPh>
    <rPh sb="180" eb="182">
      <t>ヨクセイ</t>
    </rPh>
    <rPh sb="183" eb="185">
      <t>ヒツヨウ</t>
    </rPh>
    <rPh sb="223" eb="225">
      <t>ケイコウ</t>
    </rPh>
    <phoneticPr fontId="16"/>
  </si>
  <si>
    <t>　今後、使用人数の減少により使用料収入の減や将来的な老朽化による更新費用の増加が事業経営に影響することが予想される。
　そのため計画的・効率的な管理、有収水量の把握等を進めるほか、利用者に対する適切な使用方法の啓発を進めることで維持管理費の削減を図る必要がある。
　また、下水道使用料金に対しては適切な維持管理等を含めたあり方について研究する必要がある。</t>
    <rPh sb="1" eb="3">
      <t>コンゴ</t>
    </rPh>
    <rPh sb="4" eb="6">
      <t>シヨウ</t>
    </rPh>
    <rPh sb="6" eb="8">
      <t>ニンズウ</t>
    </rPh>
    <rPh sb="9" eb="11">
      <t>ゲンショウ</t>
    </rPh>
    <rPh sb="14" eb="17">
      <t>シヨウリョウ</t>
    </rPh>
    <rPh sb="17" eb="19">
      <t>シュウニュウ</t>
    </rPh>
    <rPh sb="20" eb="21">
      <t>ゲン</t>
    </rPh>
    <rPh sb="22" eb="25">
      <t>ショウライテキ</t>
    </rPh>
    <rPh sb="26" eb="29">
      <t>ロウキュウカ</t>
    </rPh>
    <rPh sb="32" eb="34">
      <t>コウシン</t>
    </rPh>
    <rPh sb="34" eb="36">
      <t>ヒヨウ</t>
    </rPh>
    <rPh sb="37" eb="39">
      <t>ゾウカ</t>
    </rPh>
    <rPh sb="40" eb="42">
      <t>ジギョウ</t>
    </rPh>
    <rPh sb="42" eb="44">
      <t>ケイエイ</t>
    </rPh>
    <rPh sb="45" eb="47">
      <t>エイキョウ</t>
    </rPh>
    <rPh sb="52" eb="54">
      <t>ヨソウ</t>
    </rPh>
    <rPh sb="64" eb="67">
      <t>ケイカクテキ</t>
    </rPh>
    <rPh sb="68" eb="71">
      <t>コウリツテキ</t>
    </rPh>
    <rPh sb="72" eb="74">
      <t>カンリ</t>
    </rPh>
    <rPh sb="75" eb="76">
      <t>ユウ</t>
    </rPh>
    <rPh sb="76" eb="77">
      <t>シュウ</t>
    </rPh>
    <rPh sb="77" eb="78">
      <t>スイ</t>
    </rPh>
    <rPh sb="78" eb="79">
      <t>リョウ</t>
    </rPh>
    <rPh sb="80" eb="82">
      <t>ハアク</t>
    </rPh>
    <rPh sb="82" eb="83">
      <t>トウ</t>
    </rPh>
    <rPh sb="84" eb="85">
      <t>スス</t>
    </rPh>
    <rPh sb="90" eb="93">
      <t>リヨウシャ</t>
    </rPh>
    <rPh sb="94" eb="95">
      <t>タイ</t>
    </rPh>
    <rPh sb="97" eb="99">
      <t>テキセツ</t>
    </rPh>
    <rPh sb="100" eb="102">
      <t>シヨウ</t>
    </rPh>
    <rPh sb="102" eb="104">
      <t>ホウホウ</t>
    </rPh>
    <rPh sb="105" eb="107">
      <t>ケイハツ</t>
    </rPh>
    <rPh sb="108" eb="109">
      <t>スス</t>
    </rPh>
    <rPh sb="114" eb="116">
      <t>イジ</t>
    </rPh>
    <rPh sb="116" eb="119">
      <t>カンリヒ</t>
    </rPh>
    <rPh sb="120" eb="122">
      <t>サクゲン</t>
    </rPh>
    <rPh sb="123" eb="124">
      <t>ハカ</t>
    </rPh>
    <rPh sb="125" eb="127">
      <t>ヒツヨウ</t>
    </rPh>
    <rPh sb="136" eb="139">
      <t>ゲスイドウ</t>
    </rPh>
    <rPh sb="139" eb="142">
      <t>シヨウリョウ</t>
    </rPh>
    <rPh sb="142" eb="143">
      <t>キン</t>
    </rPh>
    <rPh sb="144" eb="145">
      <t>タイ</t>
    </rPh>
    <rPh sb="148" eb="150">
      <t>テキセツ</t>
    </rPh>
    <rPh sb="151" eb="153">
      <t>イジ</t>
    </rPh>
    <rPh sb="153" eb="155">
      <t>カンリ</t>
    </rPh>
    <rPh sb="155" eb="156">
      <t>トウ</t>
    </rPh>
    <rPh sb="157" eb="158">
      <t>フク</t>
    </rPh>
    <rPh sb="162" eb="163">
      <t>カタ</t>
    </rPh>
    <rPh sb="167" eb="169">
      <t>ケンキュウ</t>
    </rPh>
    <rPh sb="171" eb="173">
      <t>ヒツヨウ</t>
    </rPh>
    <phoneticPr fontId="15"/>
  </si>
  <si>
    <t>　供用開始から20年が経過しているが、合併浄化槽本体の耐用年数は30年とされており超えるものはない。
　しかし、機器類の耐用年数15年を超えているため、今後は修繕及び更新に係る費用の増加が予想される。</t>
    <rPh sb="1" eb="3">
      <t>キョウヨウ</t>
    </rPh>
    <rPh sb="3" eb="5">
      <t>カイシ</t>
    </rPh>
    <rPh sb="9" eb="10">
      <t>ネン</t>
    </rPh>
    <rPh sb="11" eb="13">
      <t>ケイカ</t>
    </rPh>
    <rPh sb="19" eb="21">
      <t>ガッペイ</t>
    </rPh>
    <rPh sb="21" eb="24">
      <t>ジョウカソウ</t>
    </rPh>
    <rPh sb="24" eb="26">
      <t>ホンタイ</t>
    </rPh>
    <rPh sb="27" eb="29">
      <t>タイヨウ</t>
    </rPh>
    <rPh sb="29" eb="31">
      <t>ネンスウ</t>
    </rPh>
    <rPh sb="34" eb="35">
      <t>ネン</t>
    </rPh>
    <rPh sb="41" eb="42">
      <t>コ</t>
    </rPh>
    <rPh sb="56" eb="59">
      <t>キキルイ</t>
    </rPh>
    <rPh sb="60" eb="62">
      <t>タイヨウ</t>
    </rPh>
    <rPh sb="62" eb="64">
      <t>ネンスウ</t>
    </rPh>
    <rPh sb="66" eb="67">
      <t>ネン</t>
    </rPh>
    <rPh sb="68" eb="69">
      <t>コ</t>
    </rPh>
    <rPh sb="76" eb="78">
      <t>コンゴ</t>
    </rPh>
    <rPh sb="79" eb="81">
      <t>シュウゼン</t>
    </rPh>
    <rPh sb="81" eb="82">
      <t>オヨ</t>
    </rPh>
    <rPh sb="83" eb="85">
      <t>コウシン</t>
    </rPh>
    <rPh sb="86" eb="87">
      <t>カカ</t>
    </rPh>
    <rPh sb="88" eb="90">
      <t>ヒヨウ</t>
    </rPh>
    <rPh sb="91" eb="93">
      <t>ゾウカ</t>
    </rPh>
    <rPh sb="94" eb="96">
      <t>ヨソウ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</si>
</sst>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36-42A0-B16C-2AB8CD34FE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36-42A0-B16C-2AB8CD34FE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24.39</c:v>
                </c:pt>
                <c:pt idx="1">
                  <c:v>24.39</c:v>
                </c:pt>
                <c:pt idx="2">
                  <c:v>24.39</c:v>
                </c:pt>
                <c:pt idx="3">
                  <c:v>25</c:v>
                </c:pt>
                <c:pt idx="4">
                  <c:v>25</c:v>
                </c:pt>
              </c:numCache>
            </c:numRef>
          </c:val>
          <c:extLst>
            <c:ext xmlns:c16="http://schemas.microsoft.com/office/drawing/2014/chart" uri="{C3380CC4-5D6E-409C-BE32-E72D297353CC}">
              <c16:uniqueId val="{00000000-A7B5-46CE-924E-FD8FB6E5DF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A7B5-46CE-924E-FD8FB6E5DF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19-4F13-B7FF-C947A93535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1D19-4F13-B7FF-C947A93535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94.95</c:v>
                </c:pt>
                <c:pt idx="1">
                  <c:v>96.63</c:v>
                </c:pt>
                <c:pt idx="2">
                  <c:v>96.74</c:v>
                </c:pt>
                <c:pt idx="3">
                  <c:v>94.95</c:v>
                </c:pt>
                <c:pt idx="4">
                  <c:v>93.28</c:v>
                </c:pt>
              </c:numCache>
            </c:numRef>
          </c:val>
          <c:extLst>
            <c:ext xmlns:c16="http://schemas.microsoft.com/office/drawing/2014/chart" uri="{C3380CC4-5D6E-409C-BE32-E72D297353CC}">
              <c16:uniqueId val="{00000000-B8B9-4E07-A0D6-DF0D635441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9-4E07-A0D6-DF0D635441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7A-4D9C-A5AF-E215E1C719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A-4D9C-A5AF-E215E1C719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B3-4D7A-B074-8434C8B692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B3-4D7A-B074-8434C8B692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5E-4783-9508-DD2F18087B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5E-4783-9508-DD2F18087B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1C-4EAF-AA94-EDDC792ACA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1C-4EAF-AA94-EDDC792ACA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c:v>
                </c:pt>
                <c:pt idx="1">
                  <c:v>2.84</c:v>
                </c:pt>
                <c:pt idx="2">
                  <c:v>69.23</c:v>
                </c:pt>
                <c:pt idx="3">
                  <c:v>21.5</c:v>
                </c:pt>
                <c:pt idx="4" formatCode="#,##0.00;&quot;△&quot;#,##0.00">
                  <c:v>0</c:v>
                </c:pt>
              </c:numCache>
            </c:numRef>
          </c:val>
          <c:extLst>
            <c:ext xmlns:c16="http://schemas.microsoft.com/office/drawing/2014/chart" uri="{C3380CC4-5D6E-409C-BE32-E72D297353CC}">
              <c16:uniqueId val="{00000000-E1B8-4B85-9F7A-5038209045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E1B8-4B85-9F7A-5038209045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43.45</c:v>
                </c:pt>
                <c:pt idx="1">
                  <c:v>44.75</c:v>
                </c:pt>
                <c:pt idx="2">
                  <c:v>41.55</c:v>
                </c:pt>
                <c:pt idx="3">
                  <c:v>46.27</c:v>
                </c:pt>
                <c:pt idx="4">
                  <c:v>46.23</c:v>
                </c:pt>
              </c:numCache>
            </c:numRef>
          </c:val>
          <c:extLst>
            <c:ext xmlns:c16="http://schemas.microsoft.com/office/drawing/2014/chart" uri="{C3380CC4-5D6E-409C-BE32-E72D297353CC}">
              <c16:uniqueId val="{00000000-5A86-4F77-BCA5-0B4E0DFF65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5A86-4F77-BCA5-0B4E0DFF65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374.29</c:v>
                </c:pt>
                <c:pt idx="1">
                  <c:v>376.85</c:v>
                </c:pt>
                <c:pt idx="2">
                  <c:v>402.88</c:v>
                </c:pt>
                <c:pt idx="3">
                  <c:v>367.18</c:v>
                </c:pt>
                <c:pt idx="4">
                  <c:v>376.71</c:v>
                </c:pt>
              </c:numCache>
            </c:numRef>
          </c:val>
          <c:extLst>
            <c:ext xmlns:c16="http://schemas.microsoft.com/office/drawing/2014/chart" uri="{C3380CC4-5D6E-409C-BE32-E72D297353CC}">
              <c16:uniqueId val="{00000000-970D-4276-A101-EB83E4C4CD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970D-4276-A101-EB83E4C4CD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邑南町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10575</v>
      </c>
      <c r="AM8" s="69"/>
      <c r="AN8" s="69"/>
      <c r="AO8" s="69"/>
      <c r="AP8" s="69"/>
      <c r="AQ8" s="69"/>
      <c r="AR8" s="69"/>
      <c r="AS8" s="69"/>
      <c r="AT8" s="68">
        <f>データ!T6</f>
        <v>419.29</v>
      </c>
      <c r="AU8" s="68"/>
      <c r="AV8" s="68"/>
      <c r="AW8" s="68"/>
      <c r="AX8" s="68"/>
      <c r="AY8" s="68"/>
      <c r="AZ8" s="68"/>
      <c r="BA8" s="68"/>
      <c r="BB8" s="68">
        <f>データ!U6</f>
        <v>25.22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0.88</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92</v>
      </c>
      <c r="AM10" s="69"/>
      <c r="AN10" s="69"/>
      <c r="AO10" s="69"/>
      <c r="AP10" s="69"/>
      <c r="AQ10" s="69"/>
      <c r="AR10" s="69"/>
      <c r="AS10" s="69"/>
      <c r="AT10" s="68">
        <f>データ!W6</f>
        <v>0.1</v>
      </c>
      <c r="AU10" s="68"/>
      <c r="AV10" s="68"/>
      <c r="AW10" s="68"/>
      <c r="AX10" s="68"/>
      <c r="AY10" s="68"/>
      <c r="AZ10" s="68"/>
      <c r="BA10" s="68"/>
      <c r="BB10" s="68">
        <f>データ!X6</f>
        <v>920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44</v>
      </c>
      <c r="N86" s="26" t="s">
        <v>45</v>
      </c>
      <c r="O86" s="26" t="str">
        <f>データ!EO6</f>
        <v>【-】</v>
      </c>
    </row>
  </sheetData>
  <sheetProtection algorithmName="SHA-512" hashValue="7g9mSORWf5ddIdH9Bju7qHX49MDcuSgcY+2hHSGWhMIDCf7xhwOMURj8RRUXLp6h14h8KoGRkiWuY2ytPCaI1Q==" saltValue="wLrG92VEyowiq+IFU3Wm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324493</v>
      </c>
      <c r="D6" s="33">
        <f t="shared" si="3"/>
        <v>47</v>
      </c>
      <c r="E6" s="33">
        <f t="shared" si="3"/>
        <v>18</v>
      </c>
      <c r="F6" s="33">
        <f t="shared" si="3"/>
        <v>1</v>
      </c>
      <c r="G6" s="33">
        <f t="shared" si="3"/>
        <v>0</v>
      </c>
      <c r="H6" s="33" t="str">
        <f t="shared" si="3"/>
        <v>島根県　邑南町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0.88</v>
      </c>
      <c r="Q6" s="34">
        <f t="shared" si="3"/>
        <v>100</v>
      </c>
      <c r="R6" s="34">
        <f t="shared" si="3"/>
        <v>3300</v>
      </c>
      <c r="S6" s="34">
        <f t="shared" si="3"/>
        <v>10575</v>
      </c>
      <c r="T6" s="34">
        <f t="shared" si="3"/>
        <v>419.29</v>
      </c>
      <c r="U6" s="34">
        <f t="shared" si="3"/>
        <v>25.22</v>
      </c>
      <c r="V6" s="34">
        <f t="shared" si="3"/>
        <v>92</v>
      </c>
      <c r="W6" s="34">
        <f t="shared" si="3"/>
        <v>0.1</v>
      </c>
      <c r="X6" s="34">
        <f t="shared" si="3"/>
        <v>920</v>
      </c>
      <c r="Y6" s="35">
        <f>IF(Y7="",NA(),Y7)</f>
        <v>94.95</v>
      </c>
      <c r="Z6" s="35">
        <f t="shared" ref="Z6:AH6" si="4">IF(Z7="",NA(),Z7)</f>
        <v>96.63</v>
      </c>
      <c r="AA6" s="35">
        <f t="shared" si="4"/>
        <v>96.74</v>
      </c>
      <c r="AB6" s="35">
        <f t="shared" si="4"/>
        <v>94.95</v>
      </c>
      <c r="AC6" s="35">
        <f t="shared" si="4"/>
        <v>93.28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v>
      </c>
      <c r="BG6" s="35">
        <f t="shared" ref="BG6:BO6" si="7">IF(BG7="",NA(),BG7)</f>
        <v>2.84</v>
      </c>
      <c r="BH6" s="35">
        <f t="shared" si="7"/>
        <v>69.23</v>
      </c>
      <c r="BI6" s="35">
        <f t="shared" si="7"/>
        <v>21.5</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43.45</v>
      </c>
      <c r="BR6" s="35">
        <f t="shared" ref="BR6:BZ6" si="8">IF(BR7="",NA(),BR7)</f>
        <v>44.75</v>
      </c>
      <c r="BS6" s="35">
        <f t="shared" si="8"/>
        <v>41.55</v>
      </c>
      <c r="BT6" s="35">
        <f t="shared" si="8"/>
        <v>46.27</v>
      </c>
      <c r="BU6" s="35">
        <f t="shared" si="8"/>
        <v>46.23</v>
      </c>
      <c r="BV6" s="35">
        <f t="shared" si="8"/>
        <v>53.76</v>
      </c>
      <c r="BW6" s="35">
        <f t="shared" si="8"/>
        <v>52.27</v>
      </c>
      <c r="BX6" s="35">
        <f t="shared" si="8"/>
        <v>52.55</v>
      </c>
      <c r="BY6" s="35">
        <f t="shared" si="8"/>
        <v>52.23</v>
      </c>
      <c r="BZ6" s="35">
        <f t="shared" si="8"/>
        <v>50.06</v>
      </c>
      <c r="CA6" s="34" t="str">
        <f>IF(CA7="","",IF(CA7="-","【-】","【"&amp;SUBSTITUTE(TEXT(CA7,"#,##0.00"),"-","△")&amp;"】"))</f>
        <v>【49.71】</v>
      </c>
      <c r="CB6" s="35">
        <f>IF(CB7="",NA(),CB7)</f>
        <v>374.29</v>
      </c>
      <c r="CC6" s="35">
        <f t="shared" ref="CC6:CK6" si="9">IF(CC7="",NA(),CC7)</f>
        <v>376.85</v>
      </c>
      <c r="CD6" s="35">
        <f t="shared" si="9"/>
        <v>402.88</v>
      </c>
      <c r="CE6" s="35">
        <f t="shared" si="9"/>
        <v>367.18</v>
      </c>
      <c r="CF6" s="35">
        <f t="shared" si="9"/>
        <v>376.71</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24.39</v>
      </c>
      <c r="CN6" s="35">
        <f t="shared" ref="CN6:CV6" si="10">IF(CN7="",NA(),CN7)</f>
        <v>24.39</v>
      </c>
      <c r="CO6" s="35">
        <f t="shared" si="10"/>
        <v>24.39</v>
      </c>
      <c r="CP6" s="35">
        <f t="shared" si="10"/>
        <v>25</v>
      </c>
      <c r="CQ6" s="35">
        <f t="shared" si="10"/>
        <v>25</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324493</v>
      </c>
      <c r="D7" s="37">
        <v>47</v>
      </c>
      <c r="E7" s="37">
        <v>18</v>
      </c>
      <c r="F7" s="37">
        <v>1</v>
      </c>
      <c r="G7" s="37">
        <v>0</v>
      </c>
      <c r="H7" s="37" t="s">
        <v>98</v>
      </c>
      <c r="I7" s="37" t="s">
        <v>99</v>
      </c>
      <c r="J7" s="37" t="s">
        <v>100</v>
      </c>
      <c r="K7" s="37" t="s">
        <v>101</v>
      </c>
      <c r="L7" s="37" t="s">
        <v>102</v>
      </c>
      <c r="M7" s="37" t="s">
        <v>103</v>
      </c>
      <c r="N7" s="38" t="s">
        <v>104</v>
      </c>
      <c r="O7" s="38" t="s">
        <v>105</v>
      </c>
      <c r="P7" s="38">
        <v>0.88</v>
      </c>
      <c r="Q7" s="38">
        <v>100</v>
      </c>
      <c r="R7" s="38">
        <v>3300</v>
      </c>
      <c r="S7" s="38">
        <v>10575</v>
      </c>
      <c r="T7" s="38">
        <v>419.29</v>
      </c>
      <c r="U7" s="38">
        <v>25.22</v>
      </c>
      <c r="V7" s="38">
        <v>92</v>
      </c>
      <c r="W7" s="38">
        <v>0.1</v>
      </c>
      <c r="X7" s="38">
        <v>920</v>
      </c>
      <c r="Y7" s="38">
        <v>94.95</v>
      </c>
      <c r="Z7" s="38">
        <v>96.63</v>
      </c>
      <c r="AA7" s="38">
        <v>96.74</v>
      </c>
      <c r="AB7" s="38">
        <v>94.95</v>
      </c>
      <c r="AC7" s="38">
        <v>93.28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v>
      </c>
      <c r="BG7" s="38">
        <v>2.84</v>
      </c>
      <c r="BH7" s="38">
        <v>69.23</v>
      </c>
      <c r="BI7" s="38">
        <v>21.5</v>
      </c>
      <c r="BJ7" s="38">
        <v>0</v>
      </c>
      <c r="BK7" s="38">
        <v>663.76</v>
      </c>
      <c r="BL7" s="38">
        <v>566.35</v>
      </c>
      <c r="BM7" s="38">
        <v>888.8</v>
      </c>
      <c r="BN7" s="38">
        <v>855.65</v>
      </c>
      <c r="BO7" s="38">
        <v>862.99</v>
      </c>
      <c r="BP7" s="38">
        <v>862.82</v>
      </c>
      <c r="BQ7" s="38">
        <v>43.45</v>
      </c>
      <c r="BR7" s="38">
        <v>44.75</v>
      </c>
      <c r="BS7" s="38">
        <v>41.55</v>
      </c>
      <c r="BT7" s="38">
        <v>46.27</v>
      </c>
      <c r="BU7" s="38">
        <v>46.23</v>
      </c>
      <c r="BV7" s="38">
        <v>53.76</v>
      </c>
      <c r="BW7" s="38">
        <v>52.27</v>
      </c>
      <c r="BX7" s="38">
        <v>52.55</v>
      </c>
      <c r="BY7" s="38">
        <v>52.23</v>
      </c>
      <c r="BZ7" s="38">
        <v>50.06</v>
      </c>
      <c r="CA7" s="38">
        <v>49.71</v>
      </c>
      <c r="CB7" s="38">
        <v>374.29</v>
      </c>
      <c r="CC7" s="38">
        <v>376.85</v>
      </c>
      <c r="CD7" s="38">
        <v>402.88</v>
      </c>
      <c r="CE7" s="38">
        <v>367.18</v>
      </c>
      <c r="CF7" s="38">
        <v>376.71</v>
      </c>
      <c r="CG7" s="38">
        <v>275.25</v>
      </c>
      <c r="CH7" s="38">
        <v>291.01</v>
      </c>
      <c r="CI7" s="38">
        <v>292.45</v>
      </c>
      <c r="CJ7" s="38">
        <v>294.05</v>
      </c>
      <c r="CK7" s="38">
        <v>309.22000000000003</v>
      </c>
      <c r="CL7" s="38">
        <v>317.18</v>
      </c>
      <c r="CM7" s="38">
        <v>24.39</v>
      </c>
      <c r="CN7" s="38">
        <v>24.39</v>
      </c>
      <c r="CO7" s="38">
        <v>24.39</v>
      </c>
      <c r="CP7" s="38">
        <v>25</v>
      </c>
      <c r="CQ7" s="38">
        <v>25</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2021-02-02T06:39:13Z</cp:lastPrinted>
  <dcterms:created xsi:type="dcterms:W3CDTF">2020-12-04T03:21:27Z</dcterms:created>
  <dcterms:modified xsi:type="dcterms:W3CDTF">2021-02-03T04:27:04Z</dcterms:modified>
  <cp:category/>
</cp:coreProperties>
</file>