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gasawara-akira\Desktop\【経営比較分析表】2019_324493_47_1718\"/>
    </mc:Choice>
  </mc:AlternateContent>
  <workbookProtection workbookAlgorithmName="SHA-512" workbookHashValue="uofo3VxsL7UqoNFlKkq6YxjtG8JVGlfb3y1JFIbpVigxT93SYoughc57HnNLfc+Iyz3+Ti0Ic6Qbf9IGA5VFBQ==" workbookSaltValue="v2LYtRJ3E2LnPJ7cZeIZz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<sst xmlns="http://schemas.openxmlformats.org/spreadsheetml/2006/main" count="236" uniqueCount="120">
  <si>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</si>
  <si>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</si>
  <si>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</si>
  <si>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</si>
  <si>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</si>
  <si>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</si>
  <si>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</si>
  <si>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</si>
  <si>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</si>
  <si>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</si>
  <si>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</si>
  <si>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</si>
  <si>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</si>
  <si>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</si>
  <si>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</si>
  <si>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</si>
  <si>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</si>
  <si>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</si>
  <si>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</si>
  <si>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</si>
  <si>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</si>
  <si>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</si>
  <si>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</si>
  <si>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</si>
  <si>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</si>
  <si>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</si>
  <si>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</si>
  <si>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</si>
  <si>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</si>
  <si>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</si>
  <si>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</si>
  <si>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</si>
  <si>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</si>
  <si>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</si>
  <si>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</si>
  <si>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</si>
  <si>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</si>
  <si>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</si>
  <si>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</si>
  <si>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</si>
  <si>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</si>
  <si>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</si>
  <si>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</si>
  <si>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</si>
  <si>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</si>
  <si>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</si>
  <si>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</si>
  <si>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</si>
  <si>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</si>
  <si>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</si>
  <si>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</si>
  <si>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</si>
  <si>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</si>
  <si>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</si>
  <si>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</si>
  <si>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</si>
  <si>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</si>
  <si>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</si>
  <si>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</si>
  <si>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</si>
  <si>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</si>
  <si>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</si>
  <si>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</si>
  <si>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</si>
  <si>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</si>
  <si>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</si>
  <si>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</si>
  <si>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</si>
  <si>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</si>
  <si>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</si>
  <si>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</si>
  <si>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</si>
  <si>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</si>
  <si>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</si>
  <si>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</si>
  <si>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</si>
  <si>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</si>
  <si>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</si>
  <si>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</si>
  <si>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</si>
  <si>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</si>
  <si>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</si>
  <si>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</si>
  <si>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</si>
  <si>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</si>
  <si>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</si>
  <si>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</si>
  <si>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</si>
  <si>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</si>
  <si>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</si>
  <si>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</si>
  <si>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</si>
  <si>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</si>
  <si>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</si>
  <si>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</si>
  <si>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</si>
  <si>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</si>
  <si>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</si>
  <si>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邑南町</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</si>
  <si>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</si>
  <si>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</si>
  <si>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</si>
  <si>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</si>
  <si>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</si>
  <si>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</si>
  <si>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</si>
  <si>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</si>
  <si>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</si>
  <si>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</si>
  <si>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</si>
  <si>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</si>
  <si>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</si>
  <si>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</si>
  <si>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</si>
  <si>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</si>
  <si>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</si>
  <si>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</si>
  <si>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本町の簡易排水処理施設は2処理区あり、平成9年、平成14年に供用開始している。
　事業投資に要した企業債は、償還により残高削減が進んでいる。
　汚水処理原価については、施設の修繕、改築更新の費用が目立っておらず、類似団体と比較しても低い状態にある。また、収益的収支についても、年度により増減があるが増加傾向にある。
　水洗化率について類似団体と比較して低いため、接続勧奨を行うなど、簡易排水処理施設への接続促進を今後も進める必要がある。
　経費回収率は類似団体と比較しても高い水準が保たれているが、今後は少子高齢化や自然減等による人口減少により下水道使用料が減少に転じると予測されるため、収益の安定的確保が課題である。</t>
    <rPh sb="0" eb="2">
      <t>ホンチョウ</t>
    </rPh>
    <rPh sb="3" eb="5">
      <t>カンイ</t>
    </rPh>
    <rPh sb="5" eb="7">
      <t>ハイスイ</t>
    </rPh>
    <rPh sb="7" eb="9">
      <t>ショリ</t>
    </rPh>
    <rPh sb="9" eb="11">
      <t>シセツ</t>
    </rPh>
    <rPh sb="13" eb="15">
      <t>ショリ</t>
    </rPh>
    <rPh sb="15" eb="16">
      <t>ク</t>
    </rPh>
    <rPh sb="19" eb="21">
      <t>ヘイセイ</t>
    </rPh>
    <rPh sb="22" eb="23">
      <t>ネン</t>
    </rPh>
    <rPh sb="24" eb="26">
      <t>ヘイセイ</t>
    </rPh>
    <rPh sb="28" eb="29">
      <t>ネン</t>
    </rPh>
    <rPh sb="30" eb="32">
      <t>キョウヨウ</t>
    </rPh>
    <rPh sb="32" eb="34">
      <t>カイシ</t>
    </rPh>
    <rPh sb="41" eb="43">
      <t>ジギョウ</t>
    </rPh>
    <rPh sb="43" eb="45">
      <t>トウシ</t>
    </rPh>
    <rPh sb="46" eb="47">
      <t>ヨウ</t>
    </rPh>
    <rPh sb="49" eb="51">
      <t>キギョウ</t>
    </rPh>
    <rPh sb="51" eb="52">
      <t>サイ</t>
    </rPh>
    <rPh sb="54" eb="56">
      <t>ショウカン</t>
    </rPh>
    <rPh sb="59" eb="61">
      <t>ザンダカ</t>
    </rPh>
    <rPh sb="61" eb="63">
      <t>サクゲン</t>
    </rPh>
    <rPh sb="64" eb="65">
      <t>スス</t>
    </rPh>
    <rPh sb="72" eb="74">
      <t>オスイ</t>
    </rPh>
    <rPh sb="74" eb="76">
      <t>ショリ</t>
    </rPh>
    <rPh sb="76" eb="78">
      <t>ゲンカ</t>
    </rPh>
    <rPh sb="84" eb="86">
      <t>シセツ</t>
    </rPh>
    <rPh sb="87" eb="89">
      <t>シュウゼン</t>
    </rPh>
    <rPh sb="90" eb="92">
      <t>カイチク</t>
    </rPh>
    <rPh sb="92" eb="94">
      <t>コウシン</t>
    </rPh>
    <rPh sb="95" eb="97">
      <t>ヒヨウ</t>
    </rPh>
    <rPh sb="98" eb="100">
      <t>メダ</t>
    </rPh>
    <rPh sb="106" eb="108">
      <t>ルイジ</t>
    </rPh>
    <rPh sb="108" eb="110">
      <t>ダンタイ</t>
    </rPh>
    <rPh sb="111" eb="113">
      <t>ヒカク</t>
    </rPh>
    <rPh sb="116" eb="117">
      <t>ヒク</t>
    </rPh>
    <rPh sb="118" eb="120">
      <t>ジョウタイ</t>
    </rPh>
    <rPh sb="127" eb="130">
      <t>シュウエキテキ</t>
    </rPh>
    <rPh sb="130" eb="132">
      <t>シュウシ</t>
    </rPh>
    <rPh sb="138" eb="140">
      <t>ネンド</t>
    </rPh>
    <rPh sb="143" eb="145">
      <t>ゾウゲン</t>
    </rPh>
    <rPh sb="149" eb="151">
      <t>ゾウカ</t>
    </rPh>
    <rPh sb="151" eb="153">
      <t>ケイコウ</t>
    </rPh>
    <rPh sb="159" eb="162">
      <t>スイセンカ</t>
    </rPh>
    <rPh sb="162" eb="163">
      <t>リツ</t>
    </rPh>
    <rPh sb="167" eb="169">
      <t>ルイジ</t>
    </rPh>
    <rPh sb="169" eb="171">
      <t>ダンタイ</t>
    </rPh>
    <rPh sb="172" eb="174">
      <t>ヒカク</t>
    </rPh>
    <rPh sb="176" eb="177">
      <t>ヒク</t>
    </rPh>
    <rPh sb="181" eb="183">
      <t>セツゾク</t>
    </rPh>
    <rPh sb="183" eb="185">
      <t>カンショウ</t>
    </rPh>
    <rPh sb="186" eb="187">
      <t>オコナ</t>
    </rPh>
    <rPh sb="191" eb="193">
      <t>カンイ</t>
    </rPh>
    <rPh sb="193" eb="195">
      <t>ハイスイ</t>
    </rPh>
    <rPh sb="195" eb="197">
      <t>ショリ</t>
    </rPh>
    <rPh sb="197" eb="199">
      <t>シセツ</t>
    </rPh>
    <rPh sb="201" eb="203">
      <t>セツゾク</t>
    </rPh>
    <rPh sb="203" eb="205">
      <t>ソクシン</t>
    </rPh>
    <rPh sb="206" eb="208">
      <t>コンゴ</t>
    </rPh>
    <rPh sb="209" eb="210">
      <t>スス</t>
    </rPh>
    <rPh sb="212" eb="214">
      <t>ヒツヨウ</t>
    </rPh>
    <rPh sb="220" eb="222">
      <t>ケイヒ</t>
    </rPh>
    <rPh sb="222" eb="224">
      <t>カイシュウ</t>
    </rPh>
    <rPh sb="224" eb="225">
      <t>リツ</t>
    </rPh>
    <rPh sb="226" eb="228">
      <t>ルイジ</t>
    </rPh>
    <rPh sb="228" eb="230">
      <t>ダンタイ</t>
    </rPh>
    <rPh sb="231" eb="233">
      <t>ヒカク</t>
    </rPh>
    <rPh sb="236" eb="237">
      <t>タカ</t>
    </rPh>
    <rPh sb="238" eb="240">
      <t>スイジュン</t>
    </rPh>
    <rPh sb="241" eb="242">
      <t>タモ</t>
    </rPh>
    <rPh sb="249" eb="251">
      <t>コンゴ</t>
    </rPh>
    <rPh sb="252" eb="254">
      <t>ショウシ</t>
    </rPh>
    <rPh sb="254" eb="256">
      <t>コウレイ</t>
    </rPh>
    <rPh sb="256" eb="257">
      <t>カ</t>
    </rPh>
    <rPh sb="258" eb="260">
      <t>シゼン</t>
    </rPh>
    <rPh sb="260" eb="261">
      <t>ゲン</t>
    </rPh>
    <rPh sb="261" eb="262">
      <t>トウ</t>
    </rPh>
    <rPh sb="265" eb="267">
      <t>ジンコウ</t>
    </rPh>
    <rPh sb="267" eb="269">
      <t>ゲンショウ</t>
    </rPh>
    <rPh sb="272" eb="275">
      <t>ゲスイドウ</t>
    </rPh>
    <rPh sb="275" eb="278">
      <t>シヨウリョウ</t>
    </rPh>
    <rPh sb="279" eb="281">
      <t>ゲンショウ</t>
    </rPh>
    <rPh sb="282" eb="283">
      <t>テン</t>
    </rPh>
    <rPh sb="286" eb="288">
      <t>ヨソク</t>
    </rPh>
    <rPh sb="294" eb="296">
      <t>シュウエキ</t>
    </rPh>
    <rPh sb="297" eb="300">
      <t>アンテイテキ</t>
    </rPh>
    <rPh sb="300" eb="302">
      <t>カクホ</t>
    </rPh>
    <rPh sb="303" eb="305">
      <t>カダイ</t>
    </rPh>
    <phoneticPr fontId="4"/>
  </si>
  <si>
    <t>2処理区のうち大原処理区は供用開始後20年を経過していることから、維持修繕に関する費用が増加する傾向にある。
　管渠について、判断の目安となる20年を経過している。
　現在、維持管理委託によって施設の状況を把握し異常に対して早目の対策をすることで、維持修繕費を抑えるようにしている。</t>
    <rPh sb="1" eb="3">
      <t>ショリ</t>
    </rPh>
    <rPh sb="3" eb="4">
      <t>ク</t>
    </rPh>
    <rPh sb="7" eb="9">
      <t>オオハラ</t>
    </rPh>
    <rPh sb="9" eb="11">
      <t>ショリ</t>
    </rPh>
    <rPh sb="11" eb="12">
      <t>ク</t>
    </rPh>
    <rPh sb="13" eb="15">
      <t>キョウヨウ</t>
    </rPh>
    <rPh sb="15" eb="18">
      <t>カイシゴ</t>
    </rPh>
    <rPh sb="20" eb="21">
      <t>ネン</t>
    </rPh>
    <rPh sb="22" eb="24">
      <t>ケイカ</t>
    </rPh>
    <rPh sb="33" eb="35">
      <t>イジ</t>
    </rPh>
    <rPh sb="35" eb="37">
      <t>シュウゼン</t>
    </rPh>
    <rPh sb="38" eb="39">
      <t>カン</t>
    </rPh>
    <rPh sb="41" eb="43">
      <t>ヒヨウ</t>
    </rPh>
    <rPh sb="44" eb="46">
      <t>ゾウカ</t>
    </rPh>
    <rPh sb="48" eb="50">
      <t>ケイコウ</t>
    </rPh>
    <rPh sb="56" eb="58">
      <t>カンキョ</t>
    </rPh>
    <rPh sb="63" eb="65">
      <t>ハンダン</t>
    </rPh>
    <rPh sb="66" eb="68">
      <t>メヤス</t>
    </rPh>
    <rPh sb="73" eb="74">
      <t>ネン</t>
    </rPh>
    <rPh sb="75" eb="77">
      <t>ケイカ</t>
    </rPh>
    <rPh sb="84" eb="86">
      <t>ゲンザイ</t>
    </rPh>
    <rPh sb="87" eb="89">
      <t>イジ</t>
    </rPh>
    <rPh sb="89" eb="91">
      <t>カンリ</t>
    </rPh>
    <rPh sb="91" eb="93">
      <t>イタク</t>
    </rPh>
    <rPh sb="97" eb="99">
      <t>シセツ</t>
    </rPh>
    <rPh sb="100" eb="102">
      <t>ジョウキョウ</t>
    </rPh>
    <rPh sb="103" eb="105">
      <t>ハアク</t>
    </rPh>
    <rPh sb="106" eb="108">
      <t>イジョウ</t>
    </rPh>
    <rPh sb="109" eb="110">
      <t>タイ</t>
    </rPh>
    <rPh sb="112" eb="114">
      <t>ハヤメ</t>
    </rPh>
    <rPh sb="115" eb="117">
      <t>タイサク</t>
    </rPh>
    <rPh sb="124" eb="126">
      <t>イジ</t>
    </rPh>
    <rPh sb="126" eb="128">
      <t>シュウゼン</t>
    </rPh>
    <rPh sb="128" eb="129">
      <t>ヒ</t>
    </rPh>
    <rPh sb="130" eb="131">
      <t>オサ</t>
    </rPh>
    <phoneticPr fontId="15"/>
  </si>
  <si>
    <t>　水洗化率の向上のため、接続勧奨を行うなど、収益の安定的確保を図るほか、今後は老朽化による維持・更新費用等の増加が予想されるため、施設の長寿命化を含めた計画的な管理に努めることが必要である。
　また、機器の修繕や更新、汚泥処理等を含めた包括的な委託化の研究など経営の効率化について検討することや、有収水量の実態把握についても進める必要がある。
　なお、下水道使用料に対しては、現在経費回収率が高い水準で保たれているが、今後の人口減少による下水道使用料の減少を考慮し、安定した事業経営を維持するために、適正な資産維持費等を含めた今後の在り方を研究する必要がある。</t>
    <rPh sb="1" eb="4">
      <t>スイセンカ</t>
    </rPh>
    <rPh sb="4" eb="5">
      <t>リツ</t>
    </rPh>
    <rPh sb="6" eb="8">
      <t>コウジョウ</t>
    </rPh>
    <rPh sb="12" eb="14">
      <t>セツゾク</t>
    </rPh>
    <rPh sb="14" eb="16">
      <t>カンショウ</t>
    </rPh>
    <rPh sb="17" eb="18">
      <t>オコナ</t>
    </rPh>
    <rPh sb="22" eb="24">
      <t>シュウエキ</t>
    </rPh>
    <rPh sb="25" eb="28">
      <t>アンテイテキ</t>
    </rPh>
    <rPh sb="28" eb="30">
      <t>カクホ</t>
    </rPh>
    <rPh sb="31" eb="32">
      <t>ハカ</t>
    </rPh>
    <rPh sb="36" eb="38">
      <t>コンゴ</t>
    </rPh>
    <rPh sb="39" eb="42">
      <t>ロウキュウカ</t>
    </rPh>
    <rPh sb="45" eb="47">
      <t>イジ</t>
    </rPh>
    <rPh sb="48" eb="50">
      <t>コウシン</t>
    </rPh>
    <rPh sb="50" eb="52">
      <t>ヒヨウ</t>
    </rPh>
    <rPh sb="52" eb="53">
      <t>トウ</t>
    </rPh>
    <rPh sb="54" eb="56">
      <t>ゾウカ</t>
    </rPh>
    <rPh sb="57" eb="59">
      <t>ヨソウ</t>
    </rPh>
    <rPh sb="65" eb="67">
      <t>シセツ</t>
    </rPh>
    <rPh sb="68" eb="69">
      <t>チョウ</t>
    </rPh>
    <rPh sb="69" eb="72">
      <t>ジュミョウカ</t>
    </rPh>
    <rPh sb="73" eb="74">
      <t>フク</t>
    </rPh>
    <rPh sb="76" eb="79">
      <t>ケイカクテキ</t>
    </rPh>
    <rPh sb="80" eb="82">
      <t>カンリ</t>
    </rPh>
    <rPh sb="83" eb="84">
      <t>ツト</t>
    </rPh>
    <rPh sb="89" eb="91">
      <t>ヒツヨウ</t>
    </rPh>
    <rPh sb="100" eb="102">
      <t>キキ</t>
    </rPh>
    <rPh sb="103" eb="105">
      <t>シュウゼン</t>
    </rPh>
    <rPh sb="106" eb="108">
      <t>コウシン</t>
    </rPh>
    <rPh sb="109" eb="111">
      <t>オデイ</t>
    </rPh>
    <rPh sb="111" eb="113">
      <t>ショリ</t>
    </rPh>
    <rPh sb="113" eb="114">
      <t>トウ</t>
    </rPh>
    <rPh sb="115" eb="116">
      <t>フク</t>
    </rPh>
    <rPh sb="118" eb="121">
      <t>ホウカツテキ</t>
    </rPh>
    <rPh sb="122" eb="125">
      <t>イタクカ</t>
    </rPh>
    <rPh sb="126" eb="128">
      <t>ケンキュウ</t>
    </rPh>
    <rPh sb="130" eb="132">
      <t>ケイエイ</t>
    </rPh>
    <rPh sb="133" eb="136">
      <t>コウリツカ</t>
    </rPh>
    <rPh sb="140" eb="142">
      <t>ケントウ</t>
    </rPh>
    <rPh sb="148" eb="149">
      <t>ユウ</t>
    </rPh>
    <rPh sb="149" eb="150">
      <t>シュウ</t>
    </rPh>
    <rPh sb="150" eb="151">
      <t>スイ</t>
    </rPh>
    <rPh sb="151" eb="152">
      <t>リョウ</t>
    </rPh>
    <rPh sb="153" eb="155">
      <t>ジッタイ</t>
    </rPh>
    <rPh sb="155" eb="157">
      <t>ハアク</t>
    </rPh>
    <rPh sb="162" eb="163">
      <t>スス</t>
    </rPh>
    <rPh sb="165" eb="167">
      <t>ヒツヨウ</t>
    </rPh>
    <rPh sb="176" eb="179">
      <t>ゲスイドウ</t>
    </rPh>
    <rPh sb="179" eb="182">
      <t>シヨウリョウ</t>
    </rPh>
    <rPh sb="183" eb="184">
      <t>タイ</t>
    </rPh>
    <rPh sb="188" eb="190">
      <t>ゲンザイ</t>
    </rPh>
    <rPh sb="190" eb="192">
      <t>ケイヒ</t>
    </rPh>
    <rPh sb="192" eb="194">
      <t>カイシュウ</t>
    </rPh>
    <rPh sb="194" eb="195">
      <t>リツ</t>
    </rPh>
    <rPh sb="196" eb="197">
      <t>タカ</t>
    </rPh>
    <rPh sb="198" eb="200">
      <t>スイジュン</t>
    </rPh>
    <rPh sb="201" eb="202">
      <t>タモ</t>
    </rPh>
    <rPh sb="209" eb="211">
      <t>コンゴ</t>
    </rPh>
    <rPh sb="212" eb="214">
      <t>ジンコウ</t>
    </rPh>
    <rPh sb="214" eb="216">
      <t>ゲンショウ</t>
    </rPh>
    <rPh sb="219" eb="222">
      <t>ゲスイドウ</t>
    </rPh>
    <rPh sb="222" eb="225">
      <t>シヨウリョウ</t>
    </rPh>
    <rPh sb="226" eb="228">
      <t>ゲンショウ</t>
    </rPh>
    <rPh sb="229" eb="231">
      <t>コウリョ</t>
    </rPh>
    <rPh sb="233" eb="235">
      <t>アンテイ</t>
    </rPh>
    <rPh sb="239" eb="241">
      <t>ケイエイ</t>
    </rPh>
    <rPh sb="242" eb="244">
      <t>イジ</t>
    </rPh>
    <rPh sb="250" eb="252">
      <t>テキセイ</t>
    </rPh>
    <rPh sb="253" eb="255">
      <t>シサン</t>
    </rPh>
    <rPh sb="255" eb="257">
      <t>イジ</t>
    </rPh>
    <rPh sb="257" eb="258">
      <t>ヒ</t>
    </rPh>
    <rPh sb="258" eb="259">
      <t>トウ</t>
    </rPh>
    <rPh sb="260" eb="261">
      <t>フク</t>
    </rPh>
    <rPh sb="263" eb="265">
      <t>コンゴ</t>
    </rPh>
    <rPh sb="266" eb="267">
      <t>ア</t>
    </rPh>
    <rPh sb="268" eb="269">
      <t>カタ</t>
    </rPh>
    <rPh sb="270" eb="272">
      <t>ケンキュウ</t>
    </rPh>
    <rPh sb="274" eb="276">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</si>
</sst>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5"/>
      <color theme="3"/>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95-41BB-A990-CF0C6411C29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A95-41BB-A990-CF0C6411C29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28.57</c:v>
                </c:pt>
                <c:pt idx="1">
                  <c:v>28.57</c:v>
                </c:pt>
                <c:pt idx="2">
                  <c:v>30.77</c:v>
                </c:pt>
                <c:pt idx="3">
                  <c:v>30.77</c:v>
                </c:pt>
                <c:pt idx="4">
                  <c:v>30.77</c:v>
                </c:pt>
              </c:numCache>
            </c:numRef>
          </c:val>
          <c:extLst>
            <c:ext xmlns:c16="http://schemas.microsoft.com/office/drawing/2014/chart" uri="{C3380CC4-5D6E-409C-BE32-E72D297353CC}">
              <c16:uniqueId val="{00000000-3637-4EAE-AF6F-96AE49A4B50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27.46</c:v>
                </c:pt>
                <c:pt idx="1">
                  <c:v>27.55</c:v>
                </c:pt>
                <c:pt idx="2">
                  <c:v>27.26</c:v>
                </c:pt>
                <c:pt idx="3">
                  <c:v>27.09</c:v>
                </c:pt>
                <c:pt idx="4">
                  <c:v>26.64</c:v>
                </c:pt>
              </c:numCache>
            </c:numRef>
          </c:val>
          <c:smooth val="0"/>
          <c:extLst>
            <c:ext xmlns:c16="http://schemas.microsoft.com/office/drawing/2014/chart" uri="{C3380CC4-5D6E-409C-BE32-E72D297353CC}">
              <c16:uniqueId val="{00000001-3637-4EAE-AF6F-96AE49A4B50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88.41</c:v>
                </c:pt>
                <c:pt idx="1">
                  <c:v>88.41</c:v>
                </c:pt>
                <c:pt idx="2">
                  <c:v>88.41</c:v>
                </c:pt>
                <c:pt idx="3">
                  <c:v>85.71</c:v>
                </c:pt>
                <c:pt idx="4">
                  <c:v>84.62</c:v>
                </c:pt>
              </c:numCache>
            </c:numRef>
          </c:val>
          <c:extLst>
            <c:ext xmlns:c16="http://schemas.microsoft.com/office/drawing/2014/chart" uri="{C3380CC4-5D6E-409C-BE32-E72D297353CC}">
              <c16:uniqueId val="{00000000-A60D-42B8-A803-6F346AD98D0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94.81</c:v>
                </c:pt>
                <c:pt idx="1">
                  <c:v>94.87</c:v>
                </c:pt>
                <c:pt idx="2">
                  <c:v>94.93</c:v>
                </c:pt>
                <c:pt idx="3">
                  <c:v>95.1</c:v>
                </c:pt>
                <c:pt idx="4">
                  <c:v>95.52</c:v>
                </c:pt>
              </c:numCache>
            </c:numRef>
          </c:val>
          <c:smooth val="0"/>
          <c:extLst>
            <c:ext xmlns:c16="http://schemas.microsoft.com/office/drawing/2014/chart" uri="{C3380CC4-5D6E-409C-BE32-E72D297353CC}">
              <c16:uniqueId val="{00000001-A60D-42B8-A803-6F346AD98D0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81.75</c:v>
                </c:pt>
                <c:pt idx="1">
                  <c:v>79.510000000000005</c:v>
                </c:pt>
                <c:pt idx="2">
                  <c:v>81.31</c:v>
                </c:pt>
                <c:pt idx="3">
                  <c:v>83.73</c:v>
                </c:pt>
                <c:pt idx="4">
                  <c:v>82.08</c:v>
                </c:pt>
              </c:numCache>
            </c:numRef>
          </c:val>
          <c:extLst>
            <c:ext xmlns:c16="http://schemas.microsoft.com/office/drawing/2014/chart" uri="{C3380CC4-5D6E-409C-BE32-E72D297353CC}">
              <c16:uniqueId val="{00000000-4024-495A-9BA6-A757B98BEB1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24-495A-9BA6-A757B98BEB1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1B-4C0B-AF15-F9F6F8E7E00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1B-4C0B-AF15-F9F6F8E7E00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E4-46FA-82B4-C5100DD6E6E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E4-46FA-82B4-C5100DD6E6E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7F-4048-8CE1-3CB5C006192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7F-4048-8CE1-3CB5C006192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4F-4245-8968-6E7D8570BE9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4F-4245-8968-6E7D8570BE9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74.38</c:v>
                </c:pt>
                <c:pt idx="1">
                  <c:v>4.79</c:v>
                </c:pt>
                <c:pt idx="2">
                  <c:v>118.19</c:v>
                </c:pt>
                <c:pt idx="3">
                  <c:v>38.33</c:v>
                </c:pt>
                <c:pt idx="4" formatCode="#,##0.00;&quot;△&quot;#,##0.00">
                  <c:v>0</c:v>
                </c:pt>
              </c:numCache>
            </c:numRef>
          </c:val>
          <c:extLst>
            <c:ext xmlns:c16="http://schemas.microsoft.com/office/drawing/2014/chart" uri="{C3380CC4-5D6E-409C-BE32-E72D297353CC}">
              <c16:uniqueId val="{00000000-ACFD-4C3B-ABE6-B2287C02BE3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332.28</c:v>
                </c:pt>
                <c:pt idx="1">
                  <c:v>274.07</c:v>
                </c:pt>
                <c:pt idx="2">
                  <c:v>243.02</c:v>
                </c:pt>
                <c:pt idx="3">
                  <c:v>196.19</c:v>
                </c:pt>
                <c:pt idx="4">
                  <c:v>129.4</c:v>
                </c:pt>
              </c:numCache>
            </c:numRef>
          </c:val>
          <c:smooth val="0"/>
          <c:extLst>
            <c:ext xmlns:c16="http://schemas.microsoft.com/office/drawing/2014/chart" uri="{C3380CC4-5D6E-409C-BE32-E72D297353CC}">
              <c16:uniqueId val="{00000001-ACFD-4C3B-ABE6-B2287C02BE3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100</c:v>
                </c:pt>
                <c:pt idx="1">
                  <c:v>100</c:v>
                </c:pt>
                <c:pt idx="2">
                  <c:v>100</c:v>
                </c:pt>
                <c:pt idx="3">
                  <c:v>83.04</c:v>
                </c:pt>
                <c:pt idx="4">
                  <c:v>89.88</c:v>
                </c:pt>
              </c:numCache>
            </c:numRef>
          </c:val>
          <c:extLst>
            <c:ext xmlns:c16="http://schemas.microsoft.com/office/drawing/2014/chart" uri="{C3380CC4-5D6E-409C-BE32-E72D297353CC}">
              <c16:uniqueId val="{00000000-0983-4E8D-A0E7-3970241AFC6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35.83</c:v>
                </c:pt>
                <c:pt idx="1">
                  <c:v>37.06</c:v>
                </c:pt>
                <c:pt idx="2">
                  <c:v>41.35</c:v>
                </c:pt>
                <c:pt idx="3">
                  <c:v>39.07</c:v>
                </c:pt>
                <c:pt idx="4">
                  <c:v>38.409999999999997</c:v>
                </c:pt>
              </c:numCache>
            </c:numRef>
          </c:val>
          <c:smooth val="0"/>
          <c:extLst>
            <c:ext xmlns:c16="http://schemas.microsoft.com/office/drawing/2014/chart" uri="{C3380CC4-5D6E-409C-BE32-E72D297353CC}">
              <c16:uniqueId val="{00000001-0983-4E8D-A0E7-3970241AFC6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270.83</c:v>
                </c:pt>
                <c:pt idx="1">
                  <c:v>262.74</c:v>
                </c:pt>
                <c:pt idx="2">
                  <c:v>267.91000000000003</c:v>
                </c:pt>
                <c:pt idx="3">
                  <c:v>329.91</c:v>
                </c:pt>
                <c:pt idx="4">
                  <c:v>326.38</c:v>
                </c:pt>
              </c:numCache>
            </c:numRef>
          </c:val>
          <c:extLst>
            <c:ext xmlns:c16="http://schemas.microsoft.com/office/drawing/2014/chart" uri="{C3380CC4-5D6E-409C-BE32-E72D297353CC}">
              <c16:uniqueId val="{00000000-11B2-49EA-9380-B23CC381896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528.37</c:v>
                </c:pt>
                <c:pt idx="1">
                  <c:v>514.20000000000005</c:v>
                </c:pt>
                <c:pt idx="2">
                  <c:v>456.7</c:v>
                </c:pt>
                <c:pt idx="3">
                  <c:v>485</c:v>
                </c:pt>
                <c:pt idx="4">
                  <c:v>501.56</c:v>
                </c:pt>
              </c:numCache>
            </c:numRef>
          </c:val>
          <c:smooth val="0"/>
          <c:extLst>
            <c:ext xmlns:c16="http://schemas.microsoft.com/office/drawing/2014/chart" uri="{C3380CC4-5D6E-409C-BE32-E72D297353CC}">
              <c16:uniqueId val="{00000001-11B2-49EA-9380-B23CC381896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3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邑南町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簡易排水</v>
      </c>
      <c r="Q8" s="49"/>
      <c r="R8" s="49"/>
      <c r="S8" s="49"/>
      <c r="T8" s="49"/>
      <c r="U8" s="49"/>
      <c r="V8" s="49"/>
      <c r="W8" s="49" t="str">
        <f>データ!L6</f>
        <v>J2</v>
      </c>
      <c r="X8" s="49"/>
      <c r="Y8" s="49"/>
      <c r="Z8" s="49"/>
      <c r="AA8" s="49"/>
      <c r="AB8" s="49"/>
      <c r="AC8" s="49"/>
      <c r="AD8" s="50" t="str">
        <f>データ!$M$6</f>
        <v>非設置</v>
      </c>
      <c r="AE8" s="50"/>
      <c r="AF8" s="50"/>
      <c r="AG8" s="50"/>
      <c r="AH8" s="50"/>
      <c r="AI8" s="50"/>
      <c r="AJ8" s="50"/>
      <c r="AK8" s="3"/>
      <c r="AL8" s="51">
        <f>データ!S6</f>
        <v>10575</v>
      </c>
      <c r="AM8" s="51"/>
      <c r="AN8" s="51"/>
      <c r="AO8" s="51"/>
      <c r="AP8" s="51"/>
      <c r="AQ8" s="51"/>
      <c r="AR8" s="51"/>
      <c r="AS8" s="51"/>
      <c r="AT8" s="46">
        <f>データ!T6</f>
        <v>419.29</v>
      </c>
      <c r="AU8" s="46"/>
      <c r="AV8" s="46"/>
      <c r="AW8" s="46"/>
      <c r="AX8" s="46"/>
      <c r="AY8" s="46"/>
      <c r="AZ8" s="46"/>
      <c r="BA8" s="46"/>
      <c r="BB8" s="46">
        <f>データ!U6</f>
        <v>25.22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0.62</v>
      </c>
      <c r="Q10" s="46"/>
      <c r="R10" s="46"/>
      <c r="S10" s="46"/>
      <c r="T10" s="46"/>
      <c r="U10" s="46"/>
      <c r="V10" s="46"/>
      <c r="W10" s="46">
        <f>データ!Q6</f>
        <v>100</v>
      </c>
      <c r="X10" s="46"/>
      <c r="Y10" s="46"/>
      <c r="Z10" s="46"/>
      <c r="AA10" s="46"/>
      <c r="AB10" s="46"/>
      <c r="AC10" s="46"/>
      <c r="AD10" s="51">
        <f>データ!R6</f>
        <v>3300</v>
      </c>
      <c r="AE10" s="51"/>
      <c r="AF10" s="51"/>
      <c r="AG10" s="51"/>
      <c r="AH10" s="51"/>
      <c r="AI10" s="51"/>
      <c r="AJ10" s="51"/>
      <c r="AK10" s="2"/>
      <c r="AL10" s="51">
        <f>データ!V6</f>
        <v>65</v>
      </c>
      <c r="AM10" s="51"/>
      <c r="AN10" s="51"/>
      <c r="AO10" s="51"/>
      <c r="AP10" s="51"/>
      <c r="AQ10" s="51"/>
      <c r="AR10" s="51"/>
      <c r="AS10" s="51"/>
      <c r="AT10" s="46">
        <f>データ!W6</f>
        <v>0.04</v>
      </c>
      <c r="AU10" s="46"/>
      <c r="AV10" s="46"/>
      <c r="AW10" s="46"/>
      <c r="AX10" s="46"/>
      <c r="AY10" s="46"/>
      <c r="AZ10" s="46"/>
      <c r="BA10" s="46"/>
      <c r="BB10" s="46">
        <f>データ!X6</f>
        <v>1625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【129.40】</v>
      </c>
      <c r="I86" s="26" t="str">
        <f>データ!CA6</f>
        <v>【38.41】</v>
      </c>
      <c r="J86" s="26" t="str">
        <f>データ!CL6</f>
        <v>【501.56】</v>
      </c>
      <c r="K86" s="26" t="str">
        <f>データ!CW6</f>
        <v>【26.64】</v>
      </c>
      <c r="L86" s="26" t="str">
        <f>データ!DH6</f>
        <v>【95.52】</v>
      </c>
      <c r="M86" s="26" t="s">
        <v>44</v>
      </c>
      <c r="N86" s="26" t="s">
        <v>44</v>
      </c>
      <c r="O86" s="26" t="str">
        <f>データ!EO6</f>
        <v>【0.00】</v>
      </c>
    </row>
  </sheetData>
  <sheetProtection algorithmName="SHA-512" hashValue="Fa8v4D3w+Jg+do2WHMgqrO6qB22dQx4JaAHSnlqUilA9/Z4ZQM5iYnv7Zw5WG428ZFI2cB6OW+OmblC8RnQwrQ==" saltValue="tqWmfduVwfQhWEJji3FPZ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324493</v>
      </c>
      <c r="D6" s="33">
        <f t="shared" si="3"/>
        <v>47</v>
      </c>
      <c r="E6" s="33">
        <f t="shared" si="3"/>
        <v>17</v>
      </c>
      <c r="F6" s="33">
        <f t="shared" si="3"/>
        <v>8</v>
      </c>
      <c r="G6" s="33">
        <f t="shared" si="3"/>
        <v>0</v>
      </c>
      <c r="H6" s="33" t="str">
        <f t="shared" si="3"/>
        <v>島根県　邑南町</v>
      </c>
      <c r="I6" s="33" t="str">
        <f t="shared" si="3"/>
        <v>法非適用</v>
      </c>
      <c r="J6" s="33" t="str">
        <f t="shared" si="3"/>
        <v>下水道事業</v>
      </c>
      <c r="K6" s="33" t="str">
        <f t="shared" si="3"/>
        <v>簡易排水</v>
      </c>
      <c r="L6" s="33" t="str">
        <f t="shared" si="3"/>
        <v>J2</v>
      </c>
      <c r="M6" s="33" t="str">
        <f t="shared" si="3"/>
        <v>非設置</v>
      </c>
      <c r="N6" s="34" t="str">
        <f t="shared" si="3"/>
        <v>-</v>
      </c>
      <c r="O6" s="34" t="str">
        <f t="shared" si="3"/>
        <v>該当数値なし</v>
      </c>
      <c r="P6" s="34">
        <f t="shared" si="3"/>
        <v>0.62</v>
      </c>
      <c r="Q6" s="34">
        <f t="shared" si="3"/>
        <v>100</v>
      </c>
      <c r="R6" s="34">
        <f t="shared" si="3"/>
        <v>3300</v>
      </c>
      <c r="S6" s="34">
        <f t="shared" si="3"/>
        <v>10575</v>
      </c>
      <c r="T6" s="34">
        <f t="shared" si="3"/>
        <v>419.29</v>
      </c>
      <c r="U6" s="34">
        <f t="shared" si="3"/>
        <v>25.22</v>
      </c>
      <c r="V6" s="34">
        <f t="shared" si="3"/>
        <v>65</v>
      </c>
      <c r="W6" s="34">
        <f t="shared" si="3"/>
        <v>0.04</v>
      </c>
      <c r="X6" s="34">
        <f t="shared" si="3"/>
        <v>1625</v>
      </c>
      <c r="Y6" s="35">
        <f>IF(Y7="",NA(),Y7)</f>
        <v>81.75</v>
      </c>
      <c r="Z6" s="35">
        <f t="shared" ref="Z6:AH6" si="4">IF(Z7="",NA(),Z7)</f>
        <v>79.510000000000005</v>
      </c>
      <c r="AA6" s="35">
        <f t="shared" si="4"/>
        <v>81.31</v>
      </c>
      <c r="AB6" s="35">
        <f t="shared" si="4"/>
        <v>83.73</v>
      </c>
      <c r="AC6" s="35">
        <f t="shared" si="4"/>
        <v>82.08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74.38</v>
      </c>
      <c r="BG6" s="35">
        <f t="shared" ref="BG6:BO6" si="7">IF(BG7="",NA(),BG7)</f>
        <v>4.79</v>
      </c>
      <c r="BH6" s="35">
        <f t="shared" si="7"/>
        <v>118.19</v>
      </c>
      <c r="BI6" s="35">
        <f t="shared" si="7"/>
        <v>38.33</v>
      </c>
      <c r="BJ6" s="34">
        <f t="shared" si="7"/>
        <v>0</v>
      </c>
      <c r="BK6" s="35">
        <f t="shared" si="7"/>
        <v>332.28</v>
      </c>
      <c r="BL6" s="35">
        <f t="shared" si="7"/>
        <v>274.07</v>
      </c>
      <c r="BM6" s="35">
        <f t="shared" si="7"/>
        <v>243.02</v>
      </c>
      <c r="BN6" s="35">
        <f t="shared" si="7"/>
        <v>196.19</v>
      </c>
      <c r="BO6" s="35">
        <f t="shared" si="7"/>
        <v>129.4</v>
      </c>
      <c r="BP6" s="34" t="str">
        <f>IF(BP7="","",IF(BP7="-","【-】","【"&amp;SUBSTITUTE(TEXT(BP7,"#,##0.00"),"-","△")&amp;"】"))</f>
        <v>【129.40】</v>
      </c>
      <c r="BQ6" s="35">
        <f>IF(BQ7="",NA(),BQ7)</f>
        <v>100</v>
      </c>
      <c r="BR6" s="35">
        <f t="shared" ref="BR6:BZ6" si="8">IF(BR7="",NA(),BR7)</f>
        <v>100</v>
      </c>
      <c r="BS6" s="35">
        <f t="shared" si="8"/>
        <v>100</v>
      </c>
      <c r="BT6" s="35">
        <f t="shared" si="8"/>
        <v>83.04</v>
      </c>
      <c r="BU6" s="35">
        <f t="shared" si="8"/>
        <v>89.88</v>
      </c>
      <c r="BV6" s="35">
        <f t="shared" si="8"/>
        <v>35.83</v>
      </c>
      <c r="BW6" s="35">
        <f t="shared" si="8"/>
        <v>37.06</v>
      </c>
      <c r="BX6" s="35">
        <f t="shared" si="8"/>
        <v>41.35</v>
      </c>
      <c r="BY6" s="35">
        <f t="shared" si="8"/>
        <v>39.07</v>
      </c>
      <c r="BZ6" s="35">
        <f t="shared" si="8"/>
        <v>38.409999999999997</v>
      </c>
      <c r="CA6" s="34" t="str">
        <f>IF(CA7="","",IF(CA7="-","【-】","【"&amp;SUBSTITUTE(TEXT(CA7,"#,##0.00"),"-","△")&amp;"】"))</f>
        <v>【38.41】</v>
      </c>
      <c r="CB6" s="35">
        <f>IF(CB7="",NA(),CB7)</f>
        <v>270.83</v>
      </c>
      <c r="CC6" s="35">
        <f t="shared" ref="CC6:CK6" si="9">IF(CC7="",NA(),CC7)</f>
        <v>262.74</v>
      </c>
      <c r="CD6" s="35">
        <f t="shared" si="9"/>
        <v>267.91000000000003</v>
      </c>
      <c r="CE6" s="35">
        <f t="shared" si="9"/>
        <v>329.91</v>
      </c>
      <c r="CF6" s="35">
        <f t="shared" si="9"/>
        <v>326.38</v>
      </c>
      <c r="CG6" s="35">
        <f t="shared" si="9"/>
        <v>528.37</v>
      </c>
      <c r="CH6" s="35">
        <f t="shared" si="9"/>
        <v>514.20000000000005</v>
      </c>
      <c r="CI6" s="35">
        <f t="shared" si="9"/>
        <v>456.7</v>
      </c>
      <c r="CJ6" s="35">
        <f t="shared" si="9"/>
        <v>485</v>
      </c>
      <c r="CK6" s="35">
        <f t="shared" si="9"/>
        <v>501.56</v>
      </c>
      <c r="CL6" s="34" t="str">
        <f>IF(CL7="","",IF(CL7="-","【-】","【"&amp;SUBSTITUTE(TEXT(CL7,"#,##0.00"),"-","△")&amp;"】"))</f>
        <v>【501.56】</v>
      </c>
      <c r="CM6" s="35">
        <f>IF(CM7="",NA(),CM7)</f>
        <v>28.57</v>
      </c>
      <c r="CN6" s="35">
        <f t="shared" ref="CN6:CV6" si="10">IF(CN7="",NA(),CN7)</f>
        <v>28.57</v>
      </c>
      <c r="CO6" s="35">
        <f t="shared" si="10"/>
        <v>30.77</v>
      </c>
      <c r="CP6" s="35">
        <f t="shared" si="10"/>
        <v>30.77</v>
      </c>
      <c r="CQ6" s="35">
        <f t="shared" si="10"/>
        <v>30.77</v>
      </c>
      <c r="CR6" s="35">
        <f t="shared" si="10"/>
        <v>27.46</v>
      </c>
      <c r="CS6" s="35">
        <f t="shared" si="10"/>
        <v>27.55</v>
      </c>
      <c r="CT6" s="35">
        <f t="shared" si="10"/>
        <v>27.26</v>
      </c>
      <c r="CU6" s="35">
        <f t="shared" si="10"/>
        <v>27.09</v>
      </c>
      <c r="CV6" s="35">
        <f t="shared" si="10"/>
        <v>26.64</v>
      </c>
      <c r="CW6" s="34" t="str">
        <f>IF(CW7="","",IF(CW7="-","【-】","【"&amp;SUBSTITUTE(TEXT(CW7,"#,##0.00"),"-","△")&amp;"】"))</f>
        <v>【26.64】</v>
      </c>
      <c r="CX6" s="35">
        <f>IF(CX7="",NA(),CX7)</f>
        <v>88.41</v>
      </c>
      <c r="CY6" s="35">
        <f t="shared" ref="CY6:DG6" si="11">IF(CY7="",NA(),CY7)</f>
        <v>88.41</v>
      </c>
      <c r="CZ6" s="35">
        <f t="shared" si="11"/>
        <v>88.41</v>
      </c>
      <c r="DA6" s="35">
        <f t="shared" si="11"/>
        <v>85.71</v>
      </c>
      <c r="DB6" s="35">
        <f t="shared" si="11"/>
        <v>84.62</v>
      </c>
      <c r="DC6" s="35">
        <f t="shared" si="11"/>
        <v>94.81</v>
      </c>
      <c r="DD6" s="35">
        <f t="shared" si="11"/>
        <v>94.87</v>
      </c>
      <c r="DE6" s="35">
        <f t="shared" si="11"/>
        <v>94.93</v>
      </c>
      <c r="DF6" s="35">
        <f t="shared" si="11"/>
        <v>95.1</v>
      </c>
      <c r="DG6" s="35">
        <f t="shared" si="11"/>
        <v>95.52</v>
      </c>
      <c r="DH6" s="34" t="str">
        <f>IF(DH7="","",IF(DH7="-","【-】","【"&amp;SUBSTITUTE(TEXT(DH7,"#,##0.00"),"-","△")&amp;"】"))</f>
        <v>【95.52】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2019</v>
      </c>
      <c r="C7" s="37">
        <v>324493</v>
      </c>
      <c r="D7" s="37">
        <v>47</v>
      </c>
      <c r="E7" s="37">
        <v>17</v>
      </c>
      <c r="F7" s="37">
        <v>8</v>
      </c>
      <c r="G7" s="37">
        <v>0</v>
      </c>
      <c r="H7" s="37" t="s">
        <v>98</v>
      </c>
      <c r="I7" s="37" t="s">
        <v>99</v>
      </c>
      <c r="J7" s="37" t="s">
        <v>100</v>
      </c>
      <c r="K7" s="37" t="s">
        <v>101</v>
      </c>
      <c r="L7" s="37" t="s">
        <v>102</v>
      </c>
      <c r="M7" s="37" t="s">
        <v>103</v>
      </c>
      <c r="N7" s="38" t="s">
        <v>104</v>
      </c>
      <c r="O7" s="38" t="s">
        <v>105</v>
      </c>
      <c r="P7" s="38">
        <v>0.62</v>
      </c>
      <c r="Q7" s="38">
        <v>100</v>
      </c>
      <c r="R7" s="38">
        <v>3300</v>
      </c>
      <c r="S7" s="38">
        <v>10575</v>
      </c>
      <c r="T7" s="38">
        <v>419.29</v>
      </c>
      <c r="U7" s="38">
        <v>25.22</v>
      </c>
      <c r="V7" s="38">
        <v>65</v>
      </c>
      <c r="W7" s="38">
        <v>0.04</v>
      </c>
      <c r="X7" s="38">
        <v>1625</v>
      </c>
      <c r="Y7" s="38">
        <v>81.75</v>
      </c>
      <c r="Z7" s="38">
        <v>79.510000000000005</v>
      </c>
      <c r="AA7" s="38">
        <v>81.31</v>
      </c>
      <c r="AB7" s="38">
        <v>83.73</v>
      </c>
      <c r="AC7" s="38">
        <v>82.08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74.38</v>
      </c>
      <c r="BG7" s="38">
        <v>4.79</v>
      </c>
      <c r="BH7" s="38">
        <v>118.19</v>
      </c>
      <c r="BI7" s="38">
        <v>38.33</v>
      </c>
      <c r="BJ7" s="38">
        <v>0</v>
      </c>
      <c r="BK7" s="38">
        <v>332.28</v>
      </c>
      <c r="BL7" s="38">
        <v>274.07</v>
      </c>
      <c r="BM7" s="38">
        <v>243.02</v>
      </c>
      <c r="BN7" s="38">
        <v>196.19</v>
      </c>
      <c r="BO7" s="38">
        <v>129.4</v>
      </c>
      <c r="BP7" s="38">
        <v>129.4</v>
      </c>
      <c r="BQ7" s="38">
        <v>100</v>
      </c>
      <c r="BR7" s="38">
        <v>100</v>
      </c>
      <c r="BS7" s="38">
        <v>100</v>
      </c>
      <c r="BT7" s="38">
        <v>83.04</v>
      </c>
      <c r="BU7" s="38">
        <v>89.88</v>
      </c>
      <c r="BV7" s="38">
        <v>35.83</v>
      </c>
      <c r="BW7" s="38">
        <v>37.06</v>
      </c>
      <c r="BX7" s="38">
        <v>41.35</v>
      </c>
      <c r="BY7" s="38">
        <v>39.07</v>
      </c>
      <c r="BZ7" s="38">
        <v>38.409999999999997</v>
      </c>
      <c r="CA7" s="38">
        <v>38.409999999999997</v>
      </c>
      <c r="CB7" s="38">
        <v>270.83</v>
      </c>
      <c r="CC7" s="38">
        <v>262.74</v>
      </c>
      <c r="CD7" s="38">
        <v>267.91000000000003</v>
      </c>
      <c r="CE7" s="38">
        <v>329.91</v>
      </c>
      <c r="CF7" s="38">
        <v>326.38</v>
      </c>
      <c r="CG7" s="38">
        <v>528.37</v>
      </c>
      <c r="CH7" s="38">
        <v>514.20000000000005</v>
      </c>
      <c r="CI7" s="38">
        <v>456.7</v>
      </c>
      <c r="CJ7" s="38">
        <v>485</v>
      </c>
      <c r="CK7" s="38">
        <v>501.56</v>
      </c>
      <c r="CL7" s="38">
        <v>501.56</v>
      </c>
      <c r="CM7" s="38">
        <v>28.57</v>
      </c>
      <c r="CN7" s="38">
        <v>28.57</v>
      </c>
      <c r="CO7" s="38">
        <v>30.77</v>
      </c>
      <c r="CP7" s="38">
        <v>30.77</v>
      </c>
      <c r="CQ7" s="38">
        <v>30.77</v>
      </c>
      <c r="CR7" s="38">
        <v>27.46</v>
      </c>
      <c r="CS7" s="38">
        <v>27.55</v>
      </c>
      <c r="CT7" s="38">
        <v>27.26</v>
      </c>
      <c r="CU7" s="38">
        <v>27.09</v>
      </c>
      <c r="CV7" s="38">
        <v>26.64</v>
      </c>
      <c r="CW7" s="38">
        <v>26.64</v>
      </c>
      <c r="CX7" s="38">
        <v>88.41</v>
      </c>
      <c r="CY7" s="38">
        <v>88.41</v>
      </c>
      <c r="CZ7" s="38">
        <v>88.41</v>
      </c>
      <c r="DA7" s="38">
        <v>85.71</v>
      </c>
      <c r="DB7" s="38">
        <v>84.62</v>
      </c>
      <c r="DC7" s="38">
        <v>94.81</v>
      </c>
      <c r="DD7" s="38">
        <v>94.87</v>
      </c>
      <c r="DE7" s="38">
        <v>94.93</v>
      </c>
      <c r="DF7" s="38">
        <v>95.1</v>
      </c>
      <c r="DG7" s="38">
        <v>95.52</v>
      </c>
      <c r="DH7" s="38">
        <v>95.52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2021-02-02T06:36:33Z</cp:lastPrinted>
  <dcterms:created xsi:type="dcterms:W3CDTF">2020-12-04T03:13:50Z</dcterms:created>
  <dcterms:modified xsi:type="dcterms:W3CDTF">2021-02-02T06:36:36Z</dcterms:modified>
  <cp:category/>
</cp:coreProperties>
</file>