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71公共\"/>
    </mc:Choice>
  </mc:AlternateContent>
  <workbookProtection workbookAlgorithmName="SHA-512" workbookHashValue="7dkSfS2yYThWjsV3GOYFjze+5S54CrqZ7ShnExnmKVpZhr6y2Sh8YLJ0rmA3MU5O0BrwuKrQXuyX70Tbz08+SA==" workbookSaltValue="sBPkKQ5VhpVJpZ+rWtsJ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<sst xmlns="http://schemas.openxmlformats.org/spreadsheetml/2006/main" count="236" uniqueCount="122">
  <si>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</si>
  <si>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</si>
  <si>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</si>
  <si>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</si>
  <si>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</si>
  <si>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</si>
  <si>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</si>
  <si>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</si>
  <si>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</si>
  <si>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</si>
  <si>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</si>
  <si>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</si>
  <si>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</si>
  <si>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</si>
  <si>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</si>
  <si>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</si>
  <si>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</si>
  <si>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</si>
  <si>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</si>
  <si>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</si>
  <si>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</si>
  <si>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</si>
  <si>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</si>
  <si>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</si>
  <si>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</si>
  <si>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</si>
  <si>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</si>
  <si>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</si>
  <si>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</si>
  <si>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</si>
  <si>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</si>
  <si>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</si>
  <si>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</si>
  <si>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</si>
  <si>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</si>
  <si>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</si>
  <si>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</si>
  <si>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</si>
  <si>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</si>
  <si>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</si>
  <si>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</si>
  <si>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</si>
  <si>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</si>
  <si>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</si>
  <si>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</si>
  <si>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</si>
  <si>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</si>
  <si>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</si>
  <si>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</si>
  <si>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</si>
  <si>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</si>
  <si>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</si>
  <si>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</si>
  <si>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</si>
  <si>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</si>
  <si>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</si>
  <si>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</si>
  <si>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</si>
  <si>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</si>
  <si>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</si>
  <si>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</si>
  <si>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</si>
  <si>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</si>
  <si>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</si>
  <si>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</si>
  <si>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</si>
  <si>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</si>
  <si>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</si>
  <si>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</si>
  <si>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</si>
  <si>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</si>
  <si>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</si>
  <si>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</si>
  <si>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</si>
  <si>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</si>
  <si>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</si>
  <si>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</si>
  <si>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</si>
  <si>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</si>
  <si>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</si>
  <si>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</si>
  <si>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</si>
  <si>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</si>
  <si>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</si>
  <si>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</si>
  <si>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</si>
  <si>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</si>
  <si>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</si>
  <si>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</si>
  <si>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</si>
  <si>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</si>
  <si>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</si>
  <si>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</si>
  <si>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</si>
  <si>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</si>
  <si>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</si>
  <si>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</si>
  <si>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</si>
  <si>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</si>
  <si>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</si>
  <si>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</si>
  <si>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</si>
  <si>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</si>
  <si>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</si>
  <si>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</si>
  <si>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</si>
  <si>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</si>
  <si>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</si>
  <si>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</si>
  <si>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</si>
  <si>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</si>
  <si>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</si>
  <si>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</si>
  <si>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</si>
  <si>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</si>
  <si>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</si>
  <si>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</si>
  <si>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</si>
  <si>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</si>
  <si>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rPr>
        <sz val="11"/>
        <rFont val="ＭＳ Ｐゴシック"/>
        <family val="3"/>
        <charset val="128"/>
      </rPr>
      <t>①経営の健全性について</t>
    </r>
    <r>
      <rPr>
        <sz val="11"/>
        <rFont val="ＭＳ ゴシック"/>
        <family val="3"/>
        <charset val="128"/>
      </rPr>
      <t xml:space="preserve">
　収益的収支比率は改善傾向にある。
　企業債残高対事業規模比率については、類似団体の平均値を上回る数値で推移しているが、これまで新たな設備投資が無かったこともあり、H26以降は減少傾向となっている。今後も引き続き繰上償還を行いながら起債残高の縮減を図っていく。
　また、経費回収率については、年度により増減があるものの、改善傾向にあり、H29年度以降90％以上を保っている。今後も引き続き経営健全化に向けた更なる取り組みが必要である。
②経営の効率化について
　水洗化率については、H27年度以前の算出方法に誤りがありH28年度で見直したため減少したが、年々増加している。
　施設利用率については、類似団体の平均値を上回っている。また、下水道加入者は年々増加しているため、改善傾向にある。
　汚水処理原価についても、年々改善傾向にあり、経営健全化に向けた取り組みがこの数値にも表れてきていると言える。
　今後は、引き続き水洗化率を向上させていくことによる収益の増を図る一方で、維持管理費を削減するなど費用の効率化に努め、更なる経営の健全化を目指していく。</t>
    </r>
    <rPh sb="21" eb="23">
      <t>カイゼン</t>
    </rPh>
    <rPh sb="23" eb="25">
      <t>ケイコウ</t>
    </rPh>
    <rPh sb="64" eb="66">
      <t>スイイ</t>
    </rPh>
    <rPh sb="84" eb="85">
      <t>ナ</t>
    </rPh>
    <rPh sb="100" eb="102">
      <t>ゲンショウ</t>
    </rPh>
    <rPh sb="102" eb="104">
      <t>ケイコウ</t>
    </rPh>
    <rPh sb="111" eb="113">
      <t>コンゴ</t>
    </rPh>
    <rPh sb="114" eb="115">
      <t>ヒ</t>
    </rPh>
    <rPh sb="116" eb="117">
      <t>ツヅ</t>
    </rPh>
    <rPh sb="120" eb="122">
      <t>ショウカン</t>
    </rPh>
    <rPh sb="123" eb="124">
      <t>オコナ</t>
    </rPh>
    <rPh sb="158" eb="160">
      <t>ネンド</t>
    </rPh>
    <rPh sb="163" eb="165">
      <t>ゾウゲン</t>
    </rPh>
    <rPh sb="183" eb="185">
      <t>ネンド</t>
    </rPh>
    <rPh sb="185" eb="187">
      <t>イコウ</t>
    </rPh>
    <rPh sb="190" eb="192">
      <t>イジョウ</t>
    </rPh>
    <rPh sb="193" eb="194">
      <t>タモ</t>
    </rPh>
    <rPh sb="199" eb="201">
      <t>コンゴ</t>
    </rPh>
    <rPh sb="202" eb="203">
      <t>ヒ</t>
    </rPh>
    <rPh sb="204" eb="205">
      <t>ツヅ</t>
    </rPh>
    <rPh sb="215" eb="216">
      <t>サラ</t>
    </rPh>
    <rPh sb="223" eb="225">
      <t>ヒツヨウ</t>
    </rPh>
    <rPh sb="259" eb="261">
      <t>イゼン</t>
    </rPh>
    <rPh sb="262" eb="264">
      <t>サンシュツ</t>
    </rPh>
    <rPh sb="264" eb="266">
      <t>ホウホウ</t>
    </rPh>
    <rPh sb="267" eb="268">
      <t>アヤマ</t>
    </rPh>
    <rPh sb="275" eb="277">
      <t>ネンド</t>
    </rPh>
    <rPh sb="284" eb="286">
      <t>ゲンショウ</t>
    </rPh>
    <rPh sb="292" eb="294">
      <t>ゾウカ</t>
    </rPh>
    <rPh sb="331" eb="334">
      <t>ゲスイドウ</t>
    </rPh>
    <rPh sb="334" eb="337">
      <t>カニュウシャ</t>
    </rPh>
    <rPh sb="338" eb="340">
      <t>ネンネン</t>
    </rPh>
    <rPh sb="340" eb="342">
      <t>ゾウカ</t>
    </rPh>
    <phoneticPr fontId="4"/>
  </si>
  <si>
    <t>　本町の公共下水道事業は平成12年度から供用を開始しているため、施設は比較的新しく老朽化の域には達していない。
　H30にはストックマネジメント計画を策定。R1年度以降は、この計画に基づき施設の長寿命化に向け計画的に点検調査を実施し、施設の改修、更新を行う。
 なお、H27年度については、下水道管の支障移転工事に伴って更新したものである。</t>
    <rPh sb="72" eb="74">
      <t>ケイカク</t>
    </rPh>
    <rPh sb="75" eb="77">
      <t>サクテイ</t>
    </rPh>
    <rPh sb="80" eb="82">
      <t>ネンド</t>
    </rPh>
    <rPh sb="82" eb="84">
      <t>イコウ</t>
    </rPh>
    <rPh sb="88" eb="90">
      <t>ケイカク</t>
    </rPh>
    <rPh sb="91" eb="92">
      <t>モト</t>
    </rPh>
    <rPh sb="94" eb="96">
      <t>シセツ</t>
    </rPh>
    <rPh sb="97" eb="98">
      <t>チョウ</t>
    </rPh>
    <rPh sb="98" eb="101">
      <t>ジュミョウカ</t>
    </rPh>
    <rPh sb="104" eb="106">
      <t>ケイカク</t>
    </rPh>
    <rPh sb="108" eb="110">
      <t>テンケン</t>
    </rPh>
    <rPh sb="110" eb="112">
      <t>チョウサ</t>
    </rPh>
    <rPh sb="113" eb="115">
      <t>ジッシ</t>
    </rPh>
    <rPh sb="117" eb="119">
      <t>シセツ</t>
    </rPh>
    <rPh sb="120" eb="122">
      <t>カイシュウ</t>
    </rPh>
    <rPh sb="123" eb="125">
      <t>コウシン</t>
    </rPh>
    <rPh sb="126" eb="127">
      <t>オコナ</t>
    </rPh>
    <rPh sb="137" eb="139">
      <t>ネンド</t>
    </rPh>
    <rPh sb="145" eb="148">
      <t>ゲスイドウ</t>
    </rPh>
    <rPh sb="148" eb="149">
      <t>カン</t>
    </rPh>
    <rPh sb="150" eb="152">
      <t>シショウ</t>
    </rPh>
    <rPh sb="152" eb="154">
      <t>イテン</t>
    </rPh>
    <rPh sb="154" eb="156">
      <t>コウジ</t>
    </rPh>
    <rPh sb="157" eb="158">
      <t>トモナ</t>
    </rPh>
    <rPh sb="160" eb="162">
      <t>コウシン</t>
    </rPh>
    <phoneticPr fontId="4"/>
  </si>
  <si>
    <t>　概ねの指標において類似団体の平均値に達していない、あるいはほぼ同様の数値であったが、上述したとおり新たな設備投資もないこともあり、年々改善傾向にあることから、経営健全化にむけた取り組みが徐々に成果を上げてきている。ただし、R2年度以降農業集落排水施設の統合を計画しており、施設整備にかかる資本費の増が見込まれる。
　引き続き処理区域内人口の減少を見据えた収益と費用の将来予測を立てることで適正な料金を検討していくことが必要である。また、水洗化率の向上及び経費の削減に努め、更なる経営の健全化・効率化を図っていく。
　下水道料金については、R2年4月に料金改定を実施。</t>
    <rPh sb="114" eb="116">
      <t>ネンド</t>
    </rPh>
    <rPh sb="116" eb="118">
      <t>イコウ</t>
    </rPh>
    <rPh sb="118" eb="124">
      <t>ノウギョウシュウラクハイスイ</t>
    </rPh>
    <rPh sb="124" eb="126">
      <t>シセツ</t>
    </rPh>
    <rPh sb="127" eb="129">
      <t>トウゴウ</t>
    </rPh>
    <rPh sb="130" eb="132">
      <t>ケイカク</t>
    </rPh>
    <rPh sb="137" eb="139">
      <t>シセツ</t>
    </rPh>
    <rPh sb="139" eb="141">
      <t>セイビ</t>
    </rPh>
    <rPh sb="145" eb="147">
      <t>シホン</t>
    </rPh>
    <rPh sb="147" eb="148">
      <t>ヒ</t>
    </rPh>
    <rPh sb="149" eb="150">
      <t>ゾウ</t>
    </rPh>
    <rPh sb="151" eb="153">
      <t>ミコ</t>
    </rPh>
    <rPh sb="272" eb="273">
      <t>ネン</t>
    </rPh>
    <rPh sb="274" eb="275">
      <t>ガツ</t>
    </rPh>
    <rPh sb="276" eb="278">
      <t>リョウキン</t>
    </rPh>
    <rPh sb="278" eb="280">
      <t>カイテイ</t>
    </rPh>
    <rPh sb="281" eb="28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</si>
</sst>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0.44</c:v>
                </c:pt>
                <c:pt idx="1">
                  <c:v>0</c:v>
                </c:pt>
                <c:pt idx="2">
                  <c:v>0</c:v>
                </c:pt>
                <c:pt idx="3">
                  <c:v>0</c:v>
                </c:pt>
                <c:pt idx="4">
                  <c:v>0</c:v>
                </c:pt>
              </c:numCache>
            </c:numRef>
          </c:val>
          <c:extLst>
            <c:ext xmlns:c16="http://schemas.microsoft.com/office/drawing/2014/chart" uri="{C3380CC4-5D6E-409C-BE32-E72D297353CC}">
              <c16:uniqueId val="{00000000-9DAC-46CC-A482-ACD7BC2AEF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9DAC-46CC-A482-ACD7BC2AEF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51.25</c:v>
                </c:pt>
                <c:pt idx="1">
                  <c:v>53.25</c:v>
                </c:pt>
                <c:pt idx="2">
                  <c:v>54.5</c:v>
                </c:pt>
                <c:pt idx="3">
                  <c:v>50.13</c:v>
                </c:pt>
                <c:pt idx="4">
                  <c:v>50.13</c:v>
                </c:pt>
              </c:numCache>
            </c:numRef>
          </c:val>
          <c:extLst>
            <c:ext xmlns:c16="http://schemas.microsoft.com/office/drawing/2014/chart" uri="{C3380CC4-5D6E-409C-BE32-E72D297353CC}">
              <c16:uniqueId val="{00000000-CE94-4667-8AFA-BC9AB99684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CE94-4667-8AFA-BC9AB99684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80.2</c:v>
                </c:pt>
                <c:pt idx="1">
                  <c:v>75.069999999999993</c:v>
                </c:pt>
                <c:pt idx="2">
                  <c:v>75.19</c:v>
                </c:pt>
                <c:pt idx="3">
                  <c:v>76.55</c:v>
                </c:pt>
                <c:pt idx="4">
                  <c:v>78.42</c:v>
                </c:pt>
              </c:numCache>
            </c:numRef>
          </c:val>
          <c:extLst>
            <c:ext xmlns:c16="http://schemas.microsoft.com/office/drawing/2014/chart" uri="{C3380CC4-5D6E-409C-BE32-E72D297353CC}">
              <c16:uniqueId val="{00000000-BBBC-41B0-B3AA-62AA9D2B7F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BBBC-41B0-B3AA-62AA9D2B7F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68.7</c:v>
                </c:pt>
                <c:pt idx="1">
                  <c:v>66.81</c:v>
                </c:pt>
                <c:pt idx="2">
                  <c:v>66.2</c:v>
                </c:pt>
                <c:pt idx="3">
                  <c:v>73.17</c:v>
                </c:pt>
                <c:pt idx="4">
                  <c:v>72.56</c:v>
                </c:pt>
              </c:numCache>
            </c:numRef>
          </c:val>
          <c:extLst>
            <c:ext xmlns:c16="http://schemas.microsoft.com/office/drawing/2014/chart" uri="{C3380CC4-5D6E-409C-BE32-E72D297353CC}">
              <c16:uniqueId val="{00000000-5B23-4580-90F4-67B4681C91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23-4580-90F4-67B4681C91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0B-42D9-9837-D095FE861D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0B-42D9-9837-D095FE861D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63-4007-A863-2B198D6D16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63-4007-A863-2B198D6D16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E5-4FD1-A5D5-7F607F4E74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5-4FD1-A5D5-7F607F4E74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77-4767-B09D-E37C51054A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77-4767-B09D-E37C51054A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3558.23</c:v>
                </c:pt>
                <c:pt idx="1">
                  <c:v>3014.48</c:v>
                </c:pt>
                <c:pt idx="2">
                  <c:v>2735.51</c:v>
                </c:pt>
                <c:pt idx="3">
                  <c:v>2068.36</c:v>
                </c:pt>
                <c:pt idx="4">
                  <c:v>1927.38</c:v>
                </c:pt>
              </c:numCache>
            </c:numRef>
          </c:val>
          <c:extLst>
            <c:ext xmlns:c16="http://schemas.microsoft.com/office/drawing/2014/chart" uri="{C3380CC4-5D6E-409C-BE32-E72D297353CC}">
              <c16:uniqueId val="{00000000-82C0-4572-8E46-F71C1F2968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82C0-4572-8E46-F71C1F2968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75.069999999999993</c:v>
                </c:pt>
                <c:pt idx="1">
                  <c:v>62.22</c:v>
                </c:pt>
                <c:pt idx="2">
                  <c:v>94.51</c:v>
                </c:pt>
                <c:pt idx="3">
                  <c:v>95.07</c:v>
                </c:pt>
                <c:pt idx="4">
                  <c:v>94.5</c:v>
                </c:pt>
              </c:numCache>
            </c:numRef>
          </c:val>
          <c:extLst>
            <c:ext xmlns:c16="http://schemas.microsoft.com/office/drawing/2014/chart" uri="{C3380CC4-5D6E-409C-BE32-E72D297353CC}">
              <c16:uniqueId val="{00000000-FD73-49D7-BA46-60C71E9B85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FD73-49D7-BA46-60C71E9B85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266.52</c:v>
                </c:pt>
                <c:pt idx="1">
                  <c:v>313.66000000000003</c:v>
                </c:pt>
                <c:pt idx="2">
                  <c:v>210.26</c:v>
                </c:pt>
                <c:pt idx="3">
                  <c:v>223.93</c:v>
                </c:pt>
                <c:pt idx="4">
                  <c:v>232.2</c:v>
                </c:pt>
              </c:numCache>
            </c:numRef>
          </c:val>
          <c:extLst>
            <c:ext xmlns:c16="http://schemas.microsoft.com/office/drawing/2014/chart" uri="{C3380CC4-5D6E-409C-BE32-E72D297353CC}">
              <c16:uniqueId val="{00000000-5F1A-4AC3-9ED0-D52B8B6655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5F1A-4AC3-9ED0-D52B8B6655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6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奥出雲町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12475</v>
      </c>
      <c r="AM8" s="51"/>
      <c r="AN8" s="51"/>
      <c r="AO8" s="51"/>
      <c r="AP8" s="51"/>
      <c r="AQ8" s="51"/>
      <c r="AR8" s="51"/>
      <c r="AS8" s="51"/>
      <c r="AT8" s="46">
        <f>データ!T6</f>
        <v>368.01</v>
      </c>
      <c r="AU8" s="46"/>
      <c r="AV8" s="46"/>
      <c r="AW8" s="46"/>
      <c r="AX8" s="46"/>
      <c r="AY8" s="46"/>
      <c r="AZ8" s="46"/>
      <c r="BA8" s="46"/>
      <c r="BB8" s="46">
        <f>データ!U6</f>
        <v>33.9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13.46</v>
      </c>
      <c r="Q10" s="46"/>
      <c r="R10" s="46"/>
      <c r="S10" s="46"/>
      <c r="T10" s="46"/>
      <c r="U10" s="46"/>
      <c r="V10" s="46"/>
      <c r="W10" s="46">
        <f>データ!Q6</f>
        <v>99.84</v>
      </c>
      <c r="X10" s="46"/>
      <c r="Y10" s="46"/>
      <c r="Z10" s="46"/>
      <c r="AA10" s="46"/>
      <c r="AB10" s="46"/>
      <c r="AC10" s="46"/>
      <c r="AD10" s="51">
        <f>データ!R6</f>
        <v>3450</v>
      </c>
      <c r="AE10" s="51"/>
      <c r="AF10" s="51"/>
      <c r="AG10" s="51"/>
      <c r="AH10" s="51"/>
      <c r="AI10" s="51"/>
      <c r="AJ10" s="51"/>
      <c r="AK10" s="2"/>
      <c r="AL10" s="51">
        <f>データ!V6</f>
        <v>1659</v>
      </c>
      <c r="AM10" s="51"/>
      <c r="AN10" s="51"/>
      <c r="AO10" s="51"/>
      <c r="AP10" s="51"/>
      <c r="AQ10" s="51"/>
      <c r="AR10" s="51"/>
      <c r="AS10" s="51"/>
      <c r="AT10" s="46">
        <f>データ!W6</f>
        <v>1.1299999999999999</v>
      </c>
      <c r="AU10" s="46"/>
      <c r="AV10" s="46"/>
      <c r="AW10" s="46"/>
      <c r="AX10" s="46"/>
      <c r="AY10" s="46"/>
      <c r="AZ10" s="46"/>
      <c r="BA10" s="46"/>
      <c r="BB10" s="46">
        <f>データ!X6</f>
        <v>1468.14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5W0J2X0SOQWFm7y6vv2pQ8xTu2iYo9V1W5t+DdXtkROqhoIONdFLmRAjWYfiMjWOh6foDt5MlSGOkG1RazImfw==" saltValue="TBOnWDshydrd1y6e0+KY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323438</v>
      </c>
      <c r="D6" s="33">
        <f t="shared" si="3"/>
        <v>47</v>
      </c>
      <c r="E6" s="33">
        <f t="shared" si="3"/>
        <v>17</v>
      </c>
      <c r="F6" s="33">
        <f t="shared" si="3"/>
        <v>1</v>
      </c>
      <c r="G6" s="33">
        <f t="shared" si="3"/>
        <v>0</v>
      </c>
      <c r="H6" s="33" t="str">
        <f t="shared" si="3"/>
        <v>島根県　奥出雲町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13.46</v>
      </c>
      <c r="Q6" s="34">
        <f t="shared" si="3"/>
        <v>99.84</v>
      </c>
      <c r="R6" s="34">
        <f t="shared" si="3"/>
        <v>3450</v>
      </c>
      <c r="S6" s="34">
        <f t="shared" si="3"/>
        <v>12475</v>
      </c>
      <c r="T6" s="34">
        <f t="shared" si="3"/>
        <v>368.01</v>
      </c>
      <c r="U6" s="34">
        <f t="shared" si="3"/>
        <v>33.9</v>
      </c>
      <c r="V6" s="34">
        <f t="shared" si="3"/>
        <v>1659</v>
      </c>
      <c r="W6" s="34">
        <f t="shared" si="3"/>
        <v>1.1299999999999999</v>
      </c>
      <c r="X6" s="34">
        <f t="shared" si="3"/>
        <v>1468.14</v>
      </c>
      <c r="Y6" s="35">
        <f>IF(Y7="",NA(),Y7)</f>
        <v>68.7</v>
      </c>
      <c r="Z6" s="35">
        <f t="shared" ref="Z6:AH6" si="4">IF(Z7="",NA(),Z7)</f>
        <v>66.81</v>
      </c>
      <c r="AA6" s="35">
        <f t="shared" si="4"/>
        <v>66.2</v>
      </c>
      <c r="AB6" s="35">
        <f t="shared" si="4"/>
        <v>73.17</v>
      </c>
      <c r="AC6" s="35">
        <f t="shared" si="4"/>
        <v>72.56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3558.23</v>
      </c>
      <c r="BG6" s="35">
        <f t="shared" ref="BG6:BO6" si="7">IF(BG7="",NA(),BG7)</f>
        <v>3014.48</v>
      </c>
      <c r="BH6" s="35">
        <f t="shared" si="7"/>
        <v>2735.51</v>
      </c>
      <c r="BI6" s="35">
        <f t="shared" si="7"/>
        <v>2068.36</v>
      </c>
      <c r="BJ6" s="35">
        <f t="shared" si="7"/>
        <v>1927.38</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75.069999999999993</v>
      </c>
      <c r="BR6" s="35">
        <f t="shared" ref="BR6:BZ6" si="8">IF(BR7="",NA(),BR7)</f>
        <v>62.22</v>
      </c>
      <c r="BS6" s="35">
        <f t="shared" si="8"/>
        <v>94.51</v>
      </c>
      <c r="BT6" s="35">
        <f t="shared" si="8"/>
        <v>95.07</v>
      </c>
      <c r="BU6" s="35">
        <f t="shared" si="8"/>
        <v>94.5</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266.52</v>
      </c>
      <c r="CC6" s="35">
        <f t="shared" ref="CC6:CK6" si="9">IF(CC7="",NA(),CC7)</f>
        <v>313.66000000000003</v>
      </c>
      <c r="CD6" s="35">
        <f t="shared" si="9"/>
        <v>210.26</v>
      </c>
      <c r="CE6" s="35">
        <f t="shared" si="9"/>
        <v>223.93</v>
      </c>
      <c r="CF6" s="35">
        <f t="shared" si="9"/>
        <v>232.2</v>
      </c>
      <c r="CG6" s="35">
        <f t="shared" si="9"/>
        <v>250.84</v>
      </c>
      <c r="CH6" s="35">
        <f t="shared" si="9"/>
        <v>235.61</v>
      </c>
      <c r="CI6" s="35">
        <f t="shared" si="9"/>
        <v>216.21</v>
      </c>
      <c r="CJ6" s="35">
        <f t="shared" si="9"/>
        <v>220.31</v>
      </c>
      <c r="CK6" s="35">
        <f t="shared" si="9"/>
        <v>230.95</v>
      </c>
      <c r="CL6" s="34" t="str">
        <f>IF(CL7="","",IF(CL7="-","【-】","【"&amp;SUBSTITUTE(TEXT(CL7,"#,##0.00"),"-","△")&amp;"】"))</f>
        <v>【136.15】</v>
      </c>
      <c r="CM6" s="35">
        <f>IF(CM7="",NA(),CM7)</f>
        <v>51.25</v>
      </c>
      <c r="CN6" s="35">
        <f t="shared" ref="CN6:CV6" si="10">IF(CN7="",NA(),CN7)</f>
        <v>53.25</v>
      </c>
      <c r="CO6" s="35">
        <f t="shared" si="10"/>
        <v>54.5</v>
      </c>
      <c r="CP6" s="35">
        <f t="shared" si="10"/>
        <v>50.13</v>
      </c>
      <c r="CQ6" s="35">
        <f t="shared" si="10"/>
        <v>50.13</v>
      </c>
      <c r="CR6" s="35">
        <f t="shared" si="10"/>
        <v>49.39</v>
      </c>
      <c r="CS6" s="35">
        <f t="shared" si="10"/>
        <v>49.25</v>
      </c>
      <c r="CT6" s="35">
        <f t="shared" si="10"/>
        <v>50.24</v>
      </c>
      <c r="CU6" s="35">
        <f t="shared" si="10"/>
        <v>49.68</v>
      </c>
      <c r="CV6" s="35">
        <f t="shared" si="10"/>
        <v>49.27</v>
      </c>
      <c r="CW6" s="34" t="str">
        <f>IF(CW7="","",IF(CW7="-","【-】","【"&amp;SUBSTITUTE(TEXT(CW7,"#,##0.00"),"-","△")&amp;"】"))</f>
        <v>【59.64】</v>
      </c>
      <c r="CX6" s="35">
        <f>IF(CX7="",NA(),CX7)</f>
        <v>80.2</v>
      </c>
      <c r="CY6" s="35">
        <f t="shared" ref="CY6:DG6" si="11">IF(CY7="",NA(),CY7)</f>
        <v>75.069999999999993</v>
      </c>
      <c r="CZ6" s="35">
        <f t="shared" si="11"/>
        <v>75.19</v>
      </c>
      <c r="DA6" s="35">
        <f t="shared" si="11"/>
        <v>76.55</v>
      </c>
      <c r="DB6" s="35">
        <f t="shared" si="11"/>
        <v>78.42</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0.44</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323438</v>
      </c>
      <c r="D7" s="37">
        <v>47</v>
      </c>
      <c r="E7" s="37">
        <v>17</v>
      </c>
      <c r="F7" s="37">
        <v>1</v>
      </c>
      <c r="G7" s="37">
        <v>0</v>
      </c>
      <c r="H7" s="37" t="s">
        <v>99</v>
      </c>
      <c r="I7" s="37" t="s">
        <v>100</v>
      </c>
      <c r="J7" s="37" t="s">
        <v>101</v>
      </c>
      <c r="K7" s="37" t="s">
        <v>102</v>
      </c>
      <c r="L7" s="37" t="s">
        <v>103</v>
      </c>
      <c r="M7" s="37" t="s">
        <v>104</v>
      </c>
      <c r="N7" s="38" t="s">
        <v>105</v>
      </c>
      <c r="O7" s="38" t="s">
        <v>106</v>
      </c>
      <c r="P7" s="38">
        <v>13.46</v>
      </c>
      <c r="Q7" s="38">
        <v>99.84</v>
      </c>
      <c r="R7" s="38">
        <v>3450</v>
      </c>
      <c r="S7" s="38">
        <v>12475</v>
      </c>
      <c r="T7" s="38">
        <v>368.01</v>
      </c>
      <c r="U7" s="38">
        <v>33.9</v>
      </c>
      <c r="V7" s="38">
        <v>1659</v>
      </c>
      <c r="W7" s="38">
        <v>1.1299999999999999</v>
      </c>
      <c r="X7" s="38">
        <v>1468.14</v>
      </c>
      <c r="Y7" s="38">
        <v>68.7</v>
      </c>
      <c r="Z7" s="38">
        <v>66.81</v>
      </c>
      <c r="AA7" s="38">
        <v>66.2</v>
      </c>
      <c r="AB7" s="38">
        <v>73.17</v>
      </c>
      <c r="AC7" s="38">
        <v>72.56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3558.23</v>
      </c>
      <c r="BG7" s="38">
        <v>3014.48</v>
      </c>
      <c r="BH7" s="38">
        <v>2735.51</v>
      </c>
      <c r="BI7" s="38">
        <v>2068.36</v>
      </c>
      <c r="BJ7" s="38">
        <v>1927.38</v>
      </c>
      <c r="BK7" s="38">
        <v>1162.3599999999999</v>
      </c>
      <c r="BL7" s="38">
        <v>1047.6500000000001</v>
      </c>
      <c r="BM7" s="38">
        <v>1124.26</v>
      </c>
      <c r="BN7" s="38">
        <v>1048.23</v>
      </c>
      <c r="BO7" s="38">
        <v>1130.42</v>
      </c>
      <c r="BP7" s="38">
        <v>682.51</v>
      </c>
      <c r="BQ7" s="38">
        <v>75.069999999999993</v>
      </c>
      <c r="BR7" s="38">
        <v>62.22</v>
      </c>
      <c r="BS7" s="38">
        <v>94.51</v>
      </c>
      <c r="BT7" s="38">
        <v>95.07</v>
      </c>
      <c r="BU7" s="38">
        <v>94.5</v>
      </c>
      <c r="BV7" s="38">
        <v>68.209999999999994</v>
      </c>
      <c r="BW7" s="38">
        <v>74.040000000000006</v>
      </c>
      <c r="BX7" s="38">
        <v>80.58</v>
      </c>
      <c r="BY7" s="38">
        <v>78.92</v>
      </c>
      <c r="BZ7" s="38">
        <v>74.17</v>
      </c>
      <c r="CA7" s="38">
        <v>100.34</v>
      </c>
      <c r="CB7" s="38">
        <v>266.52</v>
      </c>
      <c r="CC7" s="38">
        <v>313.66000000000003</v>
      </c>
      <c r="CD7" s="38">
        <v>210.26</v>
      </c>
      <c r="CE7" s="38">
        <v>223.93</v>
      </c>
      <c r="CF7" s="38">
        <v>232.2</v>
      </c>
      <c r="CG7" s="38">
        <v>250.84</v>
      </c>
      <c r="CH7" s="38">
        <v>235.61</v>
      </c>
      <c r="CI7" s="38">
        <v>216.21</v>
      </c>
      <c r="CJ7" s="38">
        <v>220.31</v>
      </c>
      <c r="CK7" s="38">
        <v>230.95</v>
      </c>
      <c r="CL7" s="38">
        <v>136.15</v>
      </c>
      <c r="CM7" s="38">
        <v>51.25</v>
      </c>
      <c r="CN7" s="38">
        <v>53.25</v>
      </c>
      <c r="CO7" s="38">
        <v>54.5</v>
      </c>
      <c r="CP7" s="38">
        <v>50.13</v>
      </c>
      <c r="CQ7" s="38">
        <v>50.13</v>
      </c>
      <c r="CR7" s="38">
        <v>49.39</v>
      </c>
      <c r="CS7" s="38">
        <v>49.25</v>
      </c>
      <c r="CT7" s="38">
        <v>50.24</v>
      </c>
      <c r="CU7" s="38">
        <v>49.68</v>
      </c>
      <c r="CV7" s="38">
        <v>49.27</v>
      </c>
      <c r="CW7" s="38">
        <v>59.64</v>
      </c>
      <c r="CX7" s="38">
        <v>80.2</v>
      </c>
      <c r="CY7" s="38">
        <v>75.069999999999993</v>
      </c>
      <c r="CZ7" s="38">
        <v>75.19</v>
      </c>
      <c r="DA7" s="38">
        <v>76.55</v>
      </c>
      <c r="DB7" s="38">
        <v>78.42</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0.44</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2021-02-18T05:44:40Z</cp:lastPrinted>
  <dcterms:modified xsi:type="dcterms:W3CDTF">2021-02-18T05:44:41Z</dcterms:modified>
</cp:coreProperties>
</file>