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akura.city.unnan.lg.jp\share\総務部\財政課\Y\02600公営企業\0200調査\令和02年度\210204 経営比較分析表\0204 回答\"/>
    </mc:Choice>
  </mc:AlternateContent>
  <workbookProtection workbookAlgorithmName="SHA-512" workbookHashValue="j88n145QFxR1Z3IJwY6A+wHnnNL98MKLq6K4wJQEieOJTFu7bvbKR+e4StYmiz3vNkTEMH5IFGQEpomVr6cpug==" workbookSaltValue="wG6Rf9J+al2Aa5bSPX0g0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<sst xmlns="http://schemas.openxmlformats.org/spreadsheetml/2006/main" count="236" uniqueCount="120">
  <si>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</si>
  <si>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</si>
  <si>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</si>
  <si>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</si>
  <si>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</si>
  <si>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</si>
  <si>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</si>
  <si>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</si>
  <si>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</si>
  <si>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</si>
  <si>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</si>
  <si>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</si>
  <si>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</si>
  <si>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</si>
  <si>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</si>
  <si>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</si>
  <si>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</si>
  <si>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</si>
  <si>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</si>
  <si>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</si>
  <si>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</si>
  <si>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</si>
  <si>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</si>
  <si>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</si>
  <si>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</si>
  <si>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</si>
  <si>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</si>
  <si>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</si>
  <si>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</si>
  <si>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</si>
  <si>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</si>
  <si>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</si>
  <si>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</si>
  <si>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</si>
  <si>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</si>
  <si>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</si>
  <si>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</si>
  <si>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</si>
  <si>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</si>
  <si>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</si>
  <si>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</si>
  <si>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</si>
  <si>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</si>
  <si>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</si>
  <si>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</si>
  <si>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</si>
  <si>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</si>
  <si>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</si>
  <si>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</si>
  <si>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</si>
  <si>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</si>
  <si>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</si>
  <si>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</si>
  <si>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</si>
  <si>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</si>
  <si>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</si>
  <si>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</si>
  <si>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</si>
  <si>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</si>
  <si>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</si>
  <si>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</si>
  <si>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</si>
  <si>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</si>
  <si>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</si>
  <si>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</si>
  <si>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</si>
  <si>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</si>
  <si>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</si>
  <si>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</si>
  <si>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</si>
  <si>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</si>
  <si>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</si>
  <si>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</si>
  <si>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</si>
  <si>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</si>
  <si>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</si>
  <si>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</si>
  <si>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</si>
  <si>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</si>
  <si>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</si>
  <si>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</si>
  <si>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</si>
  <si>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</si>
  <si>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</si>
  <si>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</si>
  <si>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</si>
  <si>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</si>
  <si>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</si>
  <si>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</si>
  <si>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</si>
  <si>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</si>
  <si>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</si>
  <si>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</si>
  <si>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</si>
  <si>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</si>
  <si>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</si>
  <si>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</si>
  <si>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</si>
  <si>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</si>
  <si>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雲南市</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</si>
  <si>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</si>
  <si>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</si>
  <si>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</si>
  <si>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</si>
  <si>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</si>
  <si>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</si>
  <si>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</si>
  <si>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</si>
  <si>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</si>
  <si>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</si>
  <si>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</si>
  <si>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</si>
  <si>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</si>
  <si>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</si>
  <si>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</si>
  <si>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</si>
  <si>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</si>
  <si>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供用開始が平成11年で布設から20年であり、まだ耐用年数を迎えていない。
　今後、老朽化に伴い修繕費用が必要になってくると想定されることから、ストックマネジメント計画の策定等により、計画的な更新、長寿命化を図っていく必要がある。</t>
    <rPh sb="82" eb="84">
      <t>ケイカク</t>
    </rPh>
    <rPh sb="85" eb="87">
      <t>サクテイ</t>
    </rPh>
    <rPh sb="87" eb="88">
      <t>トウ</t>
    </rPh>
    <rPh sb="92" eb="95">
      <t>ケイカクテキ</t>
    </rPh>
    <rPh sb="96" eb="98">
      <t>コウシン</t>
    </rPh>
    <rPh sb="99" eb="103">
      <t>チョウジュミョウカ</t>
    </rPh>
    <rPh sb="104" eb="105">
      <t>ハカ</t>
    </rPh>
    <rPh sb="109" eb="111">
      <t>ヒツヨウ</t>
    </rPh>
    <phoneticPr fontId="4"/>
  </si>
  <si>
    <t xml:space="preserve">  一層の経営健全化が求められることから、水洗化率の向上により、有収水量の増加と使用料収入を確保するとともに、使用料収入が適正な水準より低いことから、収入が不足しているため、適正な使用料水準に設定するよう努める必要がある。
  維持管理の効率化（施設の統廃合、事業委託等による維持管理費の削減）を検討し、経営基盤の強化を図り、持続可能な事業経営を行う必要がある。
  また、経営の透明性を向上させるため、地方公営企業法の適用後、事業の安定的かつ持続的な運営を目指す。
</t>
    <rPh sb="2" eb="4">
      <t>イッソウ</t>
    </rPh>
    <rPh sb="5" eb="7">
      <t>ケイエイ</t>
    </rPh>
    <rPh sb="7" eb="10">
      <t>ケンゼンカ</t>
    </rPh>
    <rPh sb="11" eb="12">
      <t>モト</t>
    </rPh>
    <rPh sb="21" eb="24">
      <t>スイセンカ</t>
    </rPh>
    <rPh sb="24" eb="25">
      <t>リツ</t>
    </rPh>
    <rPh sb="26" eb="28">
      <t>コウジョウ</t>
    </rPh>
    <rPh sb="32" eb="34">
      <t>ユウシュウ</t>
    </rPh>
    <rPh sb="34" eb="36">
      <t>スイリョウ</t>
    </rPh>
    <rPh sb="37" eb="39">
      <t>ゾウカ</t>
    </rPh>
    <rPh sb="40" eb="43">
      <t>シヨウリョウ</t>
    </rPh>
    <rPh sb="43" eb="45">
      <t>シュウニュウ</t>
    </rPh>
    <rPh sb="46" eb="48">
      <t>カクホ</t>
    </rPh>
    <rPh sb="114" eb="116">
      <t>イジ</t>
    </rPh>
    <rPh sb="116" eb="118">
      <t>カンリ</t>
    </rPh>
    <rPh sb="119" eb="122">
      <t>コウリツカ</t>
    </rPh>
    <rPh sb="123" eb="125">
      <t>シセツ</t>
    </rPh>
    <rPh sb="126" eb="129">
      <t>トウハイゴウ</t>
    </rPh>
    <rPh sb="130" eb="132">
      <t>ジギョウ</t>
    </rPh>
    <rPh sb="132" eb="134">
      <t>イタク</t>
    </rPh>
    <rPh sb="134" eb="135">
      <t>ナド</t>
    </rPh>
    <rPh sb="138" eb="140">
      <t>イジ</t>
    </rPh>
    <rPh sb="140" eb="142">
      <t>カンリ</t>
    </rPh>
    <rPh sb="144" eb="146">
      <t>サクゲン</t>
    </rPh>
    <rPh sb="148" eb="150">
      <t>ケントウ</t>
    </rPh>
    <rPh sb="152" eb="154">
      <t>ケイエイ</t>
    </rPh>
    <rPh sb="154" eb="156">
      <t>キバン</t>
    </rPh>
    <rPh sb="157" eb="159">
      <t>キョウカ</t>
    </rPh>
    <rPh sb="160" eb="161">
      <t>ハカ</t>
    </rPh>
    <rPh sb="163" eb="165">
      <t>ジゾク</t>
    </rPh>
    <rPh sb="165" eb="167">
      <t>カノウ</t>
    </rPh>
    <rPh sb="168" eb="170">
      <t>ジギョウ</t>
    </rPh>
    <rPh sb="170" eb="172">
      <t>ケイエイ</t>
    </rPh>
    <rPh sb="173" eb="174">
      <t>オコナ</t>
    </rPh>
    <rPh sb="175" eb="177">
      <t>ヒツヨウ</t>
    </rPh>
    <rPh sb="187" eb="189">
      <t>ケイエイ</t>
    </rPh>
    <rPh sb="190" eb="193">
      <t>トウメイセイ</t>
    </rPh>
    <rPh sb="194" eb="196">
      <t>コウジョウ</t>
    </rPh>
    <rPh sb="202" eb="204">
      <t>チホウ</t>
    </rPh>
    <rPh sb="204" eb="206">
      <t>コウエイ</t>
    </rPh>
    <rPh sb="206" eb="208">
      <t>キギョウ</t>
    </rPh>
    <rPh sb="208" eb="209">
      <t>ホウ</t>
    </rPh>
    <rPh sb="210" eb="212">
      <t>テキヨウ</t>
    </rPh>
    <rPh sb="212" eb="213">
      <t>ゴ</t>
    </rPh>
    <rPh sb="214" eb="216">
      <t>ジギョウ</t>
    </rPh>
    <rPh sb="217" eb="219">
      <t>アンテイ</t>
    </rPh>
    <rPh sb="219" eb="220">
      <t>テキ</t>
    </rPh>
    <rPh sb="222" eb="225">
      <t>ジゾクテキ</t>
    </rPh>
    <rPh sb="226" eb="228">
      <t>ウンエイ</t>
    </rPh>
    <rPh sb="229" eb="231">
      <t>メザ</t>
    </rPh>
    <phoneticPr fontId="4"/>
  </si>
  <si>
    <t xml:space="preserve">企業会計移行に伴う打ち切り決算により、令和元年度の出納整理期間中の収支は当該年度の決算に計上されないため、使用料収入、維持管理費等が減額となっている。
①収益的収支比率
　使用料収入や一般会計からの繰入金等の総収益で総費用に地方債償還金を加えた費用を賄えていない。前年度と比較し、比率はほぼ横ばいである。総収益の大半は一般会計からの繰入金に依存している状態である。
④企業債残高対事業規模比率
　一般会計負担額が増加したため、比率が下がり、使用料収入に対する企業債残高の割合が類似団体の平均値を大幅に下回った。
⑤経費回収率
　汚水処理費の減少に伴い、前年度に比べ、回収率は上がったが、使用料で回収すべき経費を使用料で賄えていない状況である。適正な料金水準を保っていく必要がある。
⑥汚水処理原価
　有収水量１㎥あたりの汚水処理費用が減少し、類似団体の平均値より下回った。
⑦施設利用率
　利用率は前年度とほぼ横ばいになった。施設の対応可能な処理能力に対する一日平均処理水量の割合が類似団体の平均値を上回り、施設の利用状況や規模は適正である。
⑧水洗化率
　水洗便所を設置して汚水処理している人口の割合が類似団体の平均値を上回っており、比率も年々上がってきている。100％に近づけるよう水洗化率の向上の取組が必要である。
</t>
    <rPh sb="4" eb="6">
      <t>イコウ</t>
    </rPh>
    <rPh sb="56" eb="58">
      <t>シュウニュウ</t>
    </rPh>
    <rPh sb="78" eb="81">
      <t>シュウエキテキ</t>
    </rPh>
    <rPh sb="81" eb="83">
      <t>シュウシ</t>
    </rPh>
    <rPh sb="83" eb="85">
      <t>ヒリツ</t>
    </rPh>
    <rPh sb="87" eb="90">
      <t>シヨウリョウ</t>
    </rPh>
    <rPh sb="90" eb="92">
      <t>シュウニュウ</t>
    </rPh>
    <rPh sb="93" eb="95">
      <t>イッパン</t>
    </rPh>
    <rPh sb="95" eb="97">
      <t>カイケイ</t>
    </rPh>
    <rPh sb="100" eb="102">
      <t>クリイレ</t>
    </rPh>
    <rPh sb="102" eb="103">
      <t>キン</t>
    </rPh>
    <rPh sb="103" eb="104">
      <t>ナド</t>
    </rPh>
    <rPh sb="105" eb="106">
      <t>ソウ</t>
    </rPh>
    <rPh sb="109" eb="112">
      <t>ソウヒヨウ</t>
    </rPh>
    <rPh sb="113" eb="116">
      <t>チホウサイ</t>
    </rPh>
    <rPh sb="116" eb="118">
      <t>ショウカン</t>
    </rPh>
    <rPh sb="118" eb="119">
      <t>キン</t>
    </rPh>
    <rPh sb="120" eb="121">
      <t>クワ</t>
    </rPh>
    <rPh sb="123" eb="125">
      <t>ヒヨウ</t>
    </rPh>
    <rPh sb="126" eb="127">
      <t>マカナ</t>
    </rPh>
    <rPh sb="146" eb="147">
      <t>ヨコ</t>
    </rPh>
    <rPh sb="153" eb="154">
      <t>ソウ</t>
    </rPh>
    <rPh sb="154" eb="156">
      <t>シュウエキ</t>
    </rPh>
    <rPh sb="157" eb="159">
      <t>タイハン</t>
    </rPh>
    <rPh sb="160" eb="162">
      <t>イッパン</t>
    </rPh>
    <rPh sb="162" eb="164">
      <t>カイケイ</t>
    </rPh>
    <rPh sb="167" eb="169">
      <t>クリイレ</t>
    </rPh>
    <rPh sb="169" eb="170">
      <t>キン</t>
    </rPh>
    <rPh sb="171" eb="173">
      <t>イゾン</t>
    </rPh>
    <rPh sb="177" eb="179">
      <t>ジョウタイ</t>
    </rPh>
    <rPh sb="185" eb="187">
      <t>キギョウ</t>
    </rPh>
    <rPh sb="187" eb="188">
      <t>サイ</t>
    </rPh>
    <rPh sb="188" eb="190">
      <t>ザンダカ</t>
    </rPh>
    <rPh sb="190" eb="191">
      <t>タイ</t>
    </rPh>
    <rPh sb="191" eb="193">
      <t>ジギョウ</t>
    </rPh>
    <rPh sb="193" eb="195">
      <t>キボ</t>
    </rPh>
    <rPh sb="195" eb="197">
      <t>ヒリツ</t>
    </rPh>
    <rPh sb="217" eb="218">
      <t>サ</t>
    </rPh>
    <rPh sb="221" eb="224">
      <t>シヨウリョウ</t>
    </rPh>
    <rPh sb="248" eb="250">
      <t>オオハバ</t>
    </rPh>
    <rPh sb="252" eb="253">
      <t>マワ</t>
    </rPh>
    <rPh sb="258" eb="260">
      <t>ケイヒ</t>
    </rPh>
    <rPh sb="260" eb="262">
      <t>カイシュウ</t>
    </rPh>
    <rPh sb="262" eb="263">
      <t>リツ</t>
    </rPh>
    <rPh sb="265" eb="267">
      <t>オスイ</t>
    </rPh>
    <rPh sb="267" eb="269">
      <t>ショリ</t>
    </rPh>
    <rPh sb="269" eb="270">
      <t>ヒ</t>
    </rPh>
    <rPh sb="271" eb="273">
      <t>ゲンショウ</t>
    </rPh>
    <rPh sb="274" eb="275">
      <t>トモナ</t>
    </rPh>
    <rPh sb="277" eb="280">
      <t>ゼンネンド</t>
    </rPh>
    <rPh sb="281" eb="282">
      <t>クラ</t>
    </rPh>
    <rPh sb="284" eb="286">
      <t>カイシュウ</t>
    </rPh>
    <rPh sb="286" eb="287">
      <t>リツ</t>
    </rPh>
    <rPh sb="288" eb="289">
      <t>ア</t>
    </rPh>
    <rPh sb="294" eb="297">
      <t>シヨウリョウ</t>
    </rPh>
    <rPh sb="298" eb="300">
      <t>カイシュウ</t>
    </rPh>
    <rPh sb="303" eb="305">
      <t>ケイヒ</t>
    </rPh>
    <rPh sb="306" eb="309">
      <t>シヨウリョウ</t>
    </rPh>
    <rPh sb="310" eb="311">
      <t>マカナ</t>
    </rPh>
    <rPh sb="316" eb="318">
      <t>ジョウキョウ</t>
    </rPh>
    <rPh sb="322" eb="324">
      <t>テキセイ</t>
    </rPh>
    <rPh sb="325" eb="327">
      <t>リョウキン</t>
    </rPh>
    <rPh sb="327" eb="329">
      <t>スイジュン</t>
    </rPh>
    <rPh sb="330" eb="331">
      <t>タモ</t>
    </rPh>
    <rPh sb="335" eb="337">
      <t>ヒツヨウ</t>
    </rPh>
    <rPh sb="343" eb="345">
      <t>オスイ</t>
    </rPh>
    <rPh sb="345" eb="347">
      <t>ショリ</t>
    </rPh>
    <rPh sb="347" eb="349">
      <t>ゲンカ</t>
    </rPh>
    <rPh sb="351" eb="353">
      <t>ユウシュウ</t>
    </rPh>
    <rPh sb="353" eb="355">
      <t>スイリョウ</t>
    </rPh>
    <rPh sb="361" eb="363">
      <t>オスイ</t>
    </rPh>
    <rPh sb="363" eb="365">
      <t>ショリ</t>
    </rPh>
    <rPh sb="365" eb="366">
      <t>ヒ</t>
    </rPh>
    <rPh sb="366" eb="367">
      <t>ヨウ</t>
    </rPh>
    <rPh sb="368" eb="370">
      <t>ゲンショウ</t>
    </rPh>
    <rPh sb="372" eb="374">
      <t>ルイジ</t>
    </rPh>
    <rPh sb="374" eb="376">
      <t>ダンタイ</t>
    </rPh>
    <rPh sb="377" eb="380">
      <t>ヘイキンチ</t>
    </rPh>
    <rPh sb="382" eb="384">
      <t>シタマワ</t>
    </rPh>
    <rPh sb="389" eb="391">
      <t>シセツ</t>
    </rPh>
    <rPh sb="391" eb="394">
      <t>リヨウリツ</t>
    </rPh>
    <rPh sb="396" eb="399">
      <t>リヨウリツ</t>
    </rPh>
    <rPh sb="400" eb="403">
      <t>ゼンネンド</t>
    </rPh>
    <rPh sb="406" eb="407">
      <t>ヨコ</t>
    </rPh>
    <rPh sb="414" eb="416">
      <t>シセツ</t>
    </rPh>
    <rPh sb="417" eb="419">
      <t>タイオウ</t>
    </rPh>
    <rPh sb="419" eb="421">
      <t>カノウ</t>
    </rPh>
    <rPh sb="422" eb="424">
      <t>ショリ</t>
    </rPh>
    <rPh sb="424" eb="426">
      <t>ノウリョク</t>
    </rPh>
    <rPh sb="427" eb="428">
      <t>タイ</t>
    </rPh>
    <rPh sb="430" eb="432">
      <t>イチニチ</t>
    </rPh>
    <rPh sb="432" eb="434">
      <t>ヘイキン</t>
    </rPh>
    <rPh sb="434" eb="436">
      <t>ショリ</t>
    </rPh>
    <rPh sb="436" eb="438">
      <t>スイリョウ</t>
    </rPh>
    <rPh sb="439" eb="441">
      <t>ワリアイ</t>
    </rPh>
    <rPh sb="442" eb="444">
      <t>ルイジ</t>
    </rPh>
    <rPh sb="444" eb="446">
      <t>ダンタイ</t>
    </rPh>
    <rPh sb="447" eb="450">
      <t>ヘイキンチ</t>
    </rPh>
    <rPh sb="451" eb="453">
      <t>ウワマワ</t>
    </rPh>
    <rPh sb="455" eb="457">
      <t>シセツ</t>
    </rPh>
    <rPh sb="458" eb="460">
      <t>リヨウ</t>
    </rPh>
    <rPh sb="460" eb="462">
      <t>ジョウキョウ</t>
    </rPh>
    <rPh sb="463" eb="465">
      <t>キボ</t>
    </rPh>
    <rPh sb="466" eb="468">
      <t>テキセイ</t>
    </rPh>
    <rPh sb="474" eb="477">
      <t>スイセンカ</t>
    </rPh>
    <rPh sb="477" eb="478">
      <t>リツ</t>
    </rPh>
    <rPh sb="480" eb="482">
      <t>スイセン</t>
    </rPh>
    <rPh sb="482" eb="484">
      <t>ベンジョ</t>
    </rPh>
    <rPh sb="485" eb="487">
      <t>セッチ</t>
    </rPh>
    <rPh sb="489" eb="491">
      <t>オスイ</t>
    </rPh>
    <rPh sb="491" eb="493">
      <t>ショリ</t>
    </rPh>
    <rPh sb="497" eb="499">
      <t>ジンコウ</t>
    </rPh>
    <rPh sb="500" eb="502">
      <t>ワリアイ</t>
    </rPh>
    <rPh sb="503" eb="505">
      <t>ルイジ</t>
    </rPh>
    <rPh sb="505" eb="507">
      <t>ダンタイ</t>
    </rPh>
    <rPh sb="508" eb="511">
      <t>ヘイキンチ</t>
    </rPh>
    <rPh sb="519" eb="521">
      <t>ヒリツ</t>
    </rPh>
    <rPh sb="522" eb="524">
      <t>ネンネン</t>
    </rPh>
    <rPh sb="524" eb="525">
      <t>ア</t>
    </rPh>
    <rPh sb="538" eb="539">
      <t>チカ</t>
    </rPh>
    <rPh sb="544" eb="547">
      <t>スイセンカ</t>
    </rPh>
    <rPh sb="547" eb="548">
      <t>リツ</t>
    </rPh>
    <rPh sb="549" eb="551">
      <t>コウジョウ</t>
    </rPh>
    <rPh sb="552" eb="554">
      <t>トリクミ</t>
    </rPh>
    <rPh sb="555" eb="55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</si>
</sst>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328-4470-86A6-C486BF0EB35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c:v>
                </c:pt>
                <c:pt idx="2">
                  <c:v>0.13</c:v>
                </c:pt>
                <c:pt idx="3">
                  <c:v>0.12</c:v>
                </c:pt>
                <c:pt idx="4">
                  <c:v>0.1</c:v>
                </c:pt>
              </c:numCache>
            </c:numRef>
          </c:val>
          <c:smooth val="0"/>
          <c:extLst>
            <c:ext xmlns:c16="http://schemas.microsoft.com/office/drawing/2014/chart" uri="{C3380CC4-5D6E-409C-BE32-E72D297353CC}">
              <c16:uniqueId val="{00000001-2328-4470-86A6-C486BF0EB35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55.05</c:v>
                </c:pt>
                <c:pt idx="1">
                  <c:v>55.52</c:v>
                </c:pt>
                <c:pt idx="2">
                  <c:v>55.7</c:v>
                </c:pt>
                <c:pt idx="3">
                  <c:v>70.77</c:v>
                </c:pt>
                <c:pt idx="4">
                  <c:v>69.650000000000006</c:v>
                </c:pt>
              </c:numCache>
            </c:numRef>
          </c:val>
          <c:extLst>
            <c:ext xmlns:c16="http://schemas.microsoft.com/office/drawing/2014/chart" uri="{C3380CC4-5D6E-409C-BE32-E72D297353CC}">
              <c16:uniqueId val="{00000000-9665-4DE3-A0B0-3111494D4BB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49.39</c:v>
                </c:pt>
                <c:pt idx="1">
                  <c:v>49.25</c:v>
                </c:pt>
                <c:pt idx="2">
                  <c:v>50.24</c:v>
                </c:pt>
                <c:pt idx="3">
                  <c:v>49.68</c:v>
                </c:pt>
                <c:pt idx="4">
                  <c:v>49.27</c:v>
                </c:pt>
              </c:numCache>
            </c:numRef>
          </c:val>
          <c:smooth val="0"/>
          <c:extLst>
            <c:ext xmlns:c16="http://schemas.microsoft.com/office/drawing/2014/chart" uri="{C3380CC4-5D6E-409C-BE32-E72D297353CC}">
              <c16:uniqueId val="{00000001-9665-4DE3-A0B0-3111494D4BB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86.4</c:v>
                </c:pt>
                <c:pt idx="1">
                  <c:v>85.71</c:v>
                </c:pt>
                <c:pt idx="2">
                  <c:v>86.99</c:v>
                </c:pt>
                <c:pt idx="3">
                  <c:v>88.12</c:v>
                </c:pt>
                <c:pt idx="4">
                  <c:v>88.97</c:v>
                </c:pt>
              </c:numCache>
            </c:numRef>
          </c:val>
          <c:extLst>
            <c:ext xmlns:c16="http://schemas.microsoft.com/office/drawing/2014/chart" uri="{C3380CC4-5D6E-409C-BE32-E72D297353CC}">
              <c16:uniqueId val="{00000000-B62E-4275-B7FB-3A928176048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83.96</c:v>
                </c:pt>
                <c:pt idx="1">
                  <c:v>84.12</c:v>
                </c:pt>
                <c:pt idx="2">
                  <c:v>84.17</c:v>
                </c:pt>
                <c:pt idx="3">
                  <c:v>83.35</c:v>
                </c:pt>
                <c:pt idx="4">
                  <c:v>83.16</c:v>
                </c:pt>
              </c:numCache>
            </c:numRef>
          </c:val>
          <c:smooth val="0"/>
          <c:extLst>
            <c:ext xmlns:c16="http://schemas.microsoft.com/office/drawing/2014/chart" uri="{C3380CC4-5D6E-409C-BE32-E72D297353CC}">
              <c16:uniqueId val="{00000001-B62E-4275-B7FB-3A928176048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91.55</c:v>
                </c:pt>
                <c:pt idx="1">
                  <c:v>91.65</c:v>
                </c:pt>
                <c:pt idx="2">
                  <c:v>91.82</c:v>
                </c:pt>
                <c:pt idx="3">
                  <c:v>78.650000000000006</c:v>
                </c:pt>
                <c:pt idx="4">
                  <c:v>76.38</c:v>
                </c:pt>
              </c:numCache>
            </c:numRef>
          </c:val>
          <c:extLst>
            <c:ext xmlns:c16="http://schemas.microsoft.com/office/drawing/2014/chart" uri="{C3380CC4-5D6E-409C-BE32-E72D297353CC}">
              <c16:uniqueId val="{00000000-550E-4AD0-9644-2B282D7F60C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0E-4AD0-9644-2B282D7F60C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730-4D38-A83F-F3A50DE78EA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30-4D38-A83F-F3A50DE78EA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D0-479B-B9C8-255FA27D9A0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D0-479B-B9C8-255FA27D9A0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974-469D-A9B1-32729342517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74-469D-A9B1-32729342517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9B2-40B8-8F3D-B8A5E5B74D9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B2-40B8-8F3D-B8A5E5B74D9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1306.67</c:v>
                </c:pt>
                <c:pt idx="1">
                  <c:v>1137.1300000000001</c:v>
                </c:pt>
                <c:pt idx="2">
                  <c:v>788.39</c:v>
                </c:pt>
                <c:pt idx="3">
                  <c:v>795.51</c:v>
                </c:pt>
                <c:pt idx="4">
                  <c:v>67.94</c:v>
                </c:pt>
              </c:numCache>
            </c:numRef>
          </c:val>
          <c:extLst>
            <c:ext xmlns:c16="http://schemas.microsoft.com/office/drawing/2014/chart" uri="{C3380CC4-5D6E-409C-BE32-E72D297353CC}">
              <c16:uniqueId val="{00000000-E7C9-4E16-A726-BC347372970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1162.3599999999999</c:v>
                </c:pt>
                <c:pt idx="1">
                  <c:v>1047.6500000000001</c:v>
                </c:pt>
                <c:pt idx="2">
                  <c:v>1124.26</c:v>
                </c:pt>
                <c:pt idx="3">
                  <c:v>1048.23</c:v>
                </c:pt>
                <c:pt idx="4">
                  <c:v>1130.42</c:v>
                </c:pt>
              </c:numCache>
            </c:numRef>
          </c:val>
          <c:smooth val="0"/>
          <c:extLst>
            <c:ext xmlns:c16="http://schemas.microsoft.com/office/drawing/2014/chart" uri="{C3380CC4-5D6E-409C-BE32-E72D297353CC}">
              <c16:uniqueId val="{00000001-E7C9-4E16-A726-BC347372970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47.54</c:v>
                </c:pt>
                <c:pt idx="1">
                  <c:v>45.6</c:v>
                </c:pt>
                <c:pt idx="2">
                  <c:v>46.83</c:v>
                </c:pt>
                <c:pt idx="3">
                  <c:v>58.58</c:v>
                </c:pt>
                <c:pt idx="4">
                  <c:v>77.31</c:v>
                </c:pt>
              </c:numCache>
            </c:numRef>
          </c:val>
          <c:extLst>
            <c:ext xmlns:c16="http://schemas.microsoft.com/office/drawing/2014/chart" uri="{C3380CC4-5D6E-409C-BE32-E72D297353CC}">
              <c16:uniqueId val="{00000000-9C91-4C8D-B635-ADD7DFBB9DC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68.209999999999994</c:v>
                </c:pt>
                <c:pt idx="1">
                  <c:v>74.040000000000006</c:v>
                </c:pt>
                <c:pt idx="2">
                  <c:v>80.58</c:v>
                </c:pt>
                <c:pt idx="3">
                  <c:v>78.92</c:v>
                </c:pt>
                <c:pt idx="4">
                  <c:v>74.17</c:v>
                </c:pt>
              </c:numCache>
            </c:numRef>
          </c:val>
          <c:smooth val="0"/>
          <c:extLst>
            <c:ext xmlns:c16="http://schemas.microsoft.com/office/drawing/2014/chart" uri="{C3380CC4-5D6E-409C-BE32-E72D297353CC}">
              <c16:uniqueId val="{00000001-9C91-4C8D-B635-ADD7DFBB9DC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356.92</c:v>
                </c:pt>
                <c:pt idx="1">
                  <c:v>372.15</c:v>
                </c:pt>
                <c:pt idx="2">
                  <c:v>362.69</c:v>
                </c:pt>
                <c:pt idx="3">
                  <c:v>293.8</c:v>
                </c:pt>
                <c:pt idx="4">
                  <c:v>205.98</c:v>
                </c:pt>
              </c:numCache>
            </c:numRef>
          </c:val>
          <c:extLst>
            <c:ext xmlns:c16="http://schemas.microsoft.com/office/drawing/2014/chart" uri="{C3380CC4-5D6E-409C-BE32-E72D297353CC}">
              <c16:uniqueId val="{00000000-C80B-40D3-9043-54DCF3C55D4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250.84</c:v>
                </c:pt>
                <c:pt idx="1">
                  <c:v>235.61</c:v>
                </c:pt>
                <c:pt idx="2">
                  <c:v>216.21</c:v>
                </c:pt>
                <c:pt idx="3">
                  <c:v>220.31</c:v>
                </c:pt>
                <c:pt idx="4">
                  <c:v>230.95</c:v>
                </c:pt>
              </c:numCache>
            </c:numRef>
          </c:val>
          <c:smooth val="0"/>
          <c:extLst>
            <c:ext xmlns:c16="http://schemas.microsoft.com/office/drawing/2014/chart" uri="{C3380CC4-5D6E-409C-BE32-E72D297353CC}">
              <c16:uniqueId val="{00000001-C80B-40D3-9043-54DCF3C55D4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L46" zoomScale="68" zoomScaleNormal="68"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島根県　雲南市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Cd2</v>
      </c>
      <c r="X8" s="78"/>
      <c r="Y8" s="78"/>
      <c r="Z8" s="78"/>
      <c r="AA8" s="78"/>
      <c r="AB8" s="78"/>
      <c r="AC8" s="78"/>
      <c r="AD8" s="79" t="str">
        <f>データ!$M$6</f>
        <v>非設置</v>
      </c>
      <c r="AE8" s="79"/>
      <c r="AF8" s="79"/>
      <c r="AG8" s="79"/>
      <c r="AH8" s="79"/>
      <c r="AI8" s="79"/>
      <c r="AJ8" s="79"/>
      <c r="AK8" s="3"/>
      <c r="AL8" s="75">
        <f>データ!S6</f>
        <v>37720</v>
      </c>
      <c r="AM8" s="75"/>
      <c r="AN8" s="75"/>
      <c r="AO8" s="75"/>
      <c r="AP8" s="75"/>
      <c r="AQ8" s="75"/>
      <c r="AR8" s="75"/>
      <c r="AS8" s="75"/>
      <c r="AT8" s="74">
        <f>データ!T6</f>
        <v>553.17999999999995</v>
      </c>
      <c r="AU8" s="74"/>
      <c r="AV8" s="74"/>
      <c r="AW8" s="74"/>
      <c r="AX8" s="74"/>
      <c r="AY8" s="74"/>
      <c r="AZ8" s="74"/>
      <c r="BA8" s="74"/>
      <c r="BB8" s="74">
        <f>データ!U6</f>
        <v>68.19</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23.09</v>
      </c>
      <c r="Q10" s="74"/>
      <c r="R10" s="74"/>
      <c r="S10" s="74"/>
      <c r="T10" s="74"/>
      <c r="U10" s="74"/>
      <c r="V10" s="74"/>
      <c r="W10" s="74">
        <f>データ!Q6</f>
        <v>94.91</v>
      </c>
      <c r="X10" s="74"/>
      <c r="Y10" s="74"/>
      <c r="Z10" s="74"/>
      <c r="AA10" s="74"/>
      <c r="AB10" s="74"/>
      <c r="AC10" s="74"/>
      <c r="AD10" s="75">
        <f>データ!R6</f>
        <v>2678</v>
      </c>
      <c r="AE10" s="75"/>
      <c r="AF10" s="75"/>
      <c r="AG10" s="75"/>
      <c r="AH10" s="75"/>
      <c r="AI10" s="75"/>
      <c r="AJ10" s="75"/>
      <c r="AK10" s="2"/>
      <c r="AL10" s="75">
        <f>データ!V6</f>
        <v>8659</v>
      </c>
      <c r="AM10" s="75"/>
      <c r="AN10" s="75"/>
      <c r="AO10" s="75"/>
      <c r="AP10" s="75"/>
      <c r="AQ10" s="75"/>
      <c r="AR10" s="75"/>
      <c r="AS10" s="75"/>
      <c r="AT10" s="74">
        <f>データ!W6</f>
        <v>5.2</v>
      </c>
      <c r="AU10" s="74"/>
      <c r="AV10" s="74"/>
      <c r="AW10" s="74"/>
      <c r="AX10" s="74"/>
      <c r="AY10" s="74"/>
      <c r="AZ10" s="74"/>
      <c r="BA10" s="74"/>
      <c r="BB10" s="74">
        <f>データ!X6</f>
        <v>1665.19</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119</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【682.51】</v>
      </c>
      <c r="I86" s="26" t="str">
        <f>データ!CA6</f>
        <v>【100.34】</v>
      </c>
      <c r="J86" s="26" t="str">
        <f>データ!CL6</f>
        <v>【136.15】</v>
      </c>
      <c r="K86" s="26" t="str">
        <f>データ!CW6</f>
        <v>【59.64】</v>
      </c>
      <c r="L86" s="26" t="str">
        <f>データ!DH6</f>
        <v>【95.35】</v>
      </c>
      <c r="M86" s="26" t="s">
        <v>43</v>
      </c>
      <c r="N86" s="26" t="s">
        <v>45</v>
      </c>
      <c r="O86" s="26" t="str">
        <f>データ!EO6</f>
        <v>【0.22】</v>
      </c>
    </row>
  </sheetData>
  <sheetProtection algorithmName="SHA-512" hashValue="j43x/1R1BE8nplIw8OTORINSP8oCpowhObPLjVDva1Jw6aPrl3C1uPwI++xmZz7KQFT0DMNg4et1r6WYZ/TPYQ==" saltValue="boayulvV6V9rxpMOfpZxt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83" t="s">
        <v>55</v>
      </c>
      <c r="I3" s="84"/>
      <c r="J3" s="84"/>
      <c r="K3" s="84"/>
      <c r="L3" s="84"/>
      <c r="M3" s="84"/>
      <c r="N3" s="84"/>
      <c r="O3" s="84"/>
      <c r="P3" s="84"/>
      <c r="Q3" s="84"/>
      <c r="R3" s="84"/>
      <c r="S3" s="84"/>
      <c r="T3" s="84"/>
      <c r="U3" s="84"/>
      <c r="V3" s="84"/>
      <c r="W3" s="84"/>
      <c r="X3" s="85"/>
      <c r="Y3" s="89" t="s">
        <v>56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58</v>
      </c>
      <c r="B4" s="30"/>
      <c r="C4" s="30"/>
      <c r="D4" s="30"/>
      <c r="E4" s="30"/>
      <c r="F4" s="30"/>
      <c r="G4" s="30"/>
      <c r="H4" s="86"/>
      <c r="I4" s="87"/>
      <c r="J4" s="87"/>
      <c r="K4" s="87"/>
      <c r="L4" s="87"/>
      <c r="M4" s="87"/>
      <c r="N4" s="87"/>
      <c r="O4" s="87"/>
      <c r="P4" s="87"/>
      <c r="Q4" s="87"/>
      <c r="R4" s="87"/>
      <c r="S4" s="87"/>
      <c r="T4" s="87"/>
      <c r="U4" s="87"/>
      <c r="V4" s="87"/>
      <c r="W4" s="87"/>
      <c r="X4" s="88"/>
      <c r="Y4" s="82" t="s">
        <v>59</v>
      </c>
      <c r="Z4" s="82"/>
      <c r="AA4" s="82"/>
      <c r="AB4" s="82"/>
      <c r="AC4" s="82"/>
      <c r="AD4" s="82"/>
      <c r="AE4" s="82"/>
      <c r="AF4" s="82"/>
      <c r="AG4" s="82"/>
      <c r="AH4" s="82"/>
      <c r="AI4" s="82"/>
      <c r="AJ4" s="82" t="s">
        <v>60</v>
      </c>
      <c r="AK4" s="82"/>
      <c r="AL4" s="82"/>
      <c r="AM4" s="82"/>
      <c r="AN4" s="82"/>
      <c r="AO4" s="82"/>
      <c r="AP4" s="82"/>
      <c r="AQ4" s="82"/>
      <c r="AR4" s="82"/>
      <c r="AS4" s="82"/>
      <c r="AT4" s="82"/>
      <c r="AU4" s="82" t="s">
        <v>61</v>
      </c>
      <c r="AV4" s="82"/>
      <c r="AW4" s="82"/>
      <c r="AX4" s="82"/>
      <c r="AY4" s="82"/>
      <c r="AZ4" s="82"/>
      <c r="BA4" s="82"/>
      <c r="BB4" s="82"/>
      <c r="BC4" s="82"/>
      <c r="BD4" s="82"/>
      <c r="BE4" s="82"/>
      <c r="BF4" s="82" t="s">
        <v>62</v>
      </c>
      <c r="BG4" s="82"/>
      <c r="BH4" s="82"/>
      <c r="BI4" s="82"/>
      <c r="BJ4" s="82"/>
      <c r="BK4" s="82"/>
      <c r="BL4" s="82"/>
      <c r="BM4" s="82"/>
      <c r="BN4" s="82"/>
      <c r="BO4" s="82"/>
      <c r="BP4" s="82"/>
      <c r="BQ4" s="82" t="s">
        <v>63</v>
      </c>
      <c r="BR4" s="82"/>
      <c r="BS4" s="82"/>
      <c r="BT4" s="82"/>
      <c r="BU4" s="82"/>
      <c r="BV4" s="82"/>
      <c r="BW4" s="82"/>
      <c r="BX4" s="82"/>
      <c r="BY4" s="82"/>
      <c r="BZ4" s="82"/>
      <c r="CA4" s="82"/>
      <c r="CB4" s="82" t="s">
        <v>64</v>
      </c>
      <c r="CC4" s="82"/>
      <c r="CD4" s="82"/>
      <c r="CE4" s="82"/>
      <c r="CF4" s="82"/>
      <c r="CG4" s="82"/>
      <c r="CH4" s="82"/>
      <c r="CI4" s="82"/>
      <c r="CJ4" s="82"/>
      <c r="CK4" s="82"/>
      <c r="CL4" s="82"/>
      <c r="CM4" s="82" t="s">
        <v>65</v>
      </c>
      <c r="CN4" s="82"/>
      <c r="CO4" s="82"/>
      <c r="CP4" s="82"/>
      <c r="CQ4" s="82"/>
      <c r="CR4" s="82"/>
      <c r="CS4" s="82"/>
      <c r="CT4" s="82"/>
      <c r="CU4" s="82"/>
      <c r="CV4" s="82"/>
      <c r="CW4" s="82"/>
      <c r="CX4" s="82" t="s">
        <v>66</v>
      </c>
      <c r="CY4" s="82"/>
      <c r="CZ4" s="82"/>
      <c r="DA4" s="82"/>
      <c r="DB4" s="82"/>
      <c r="DC4" s="82"/>
      <c r="DD4" s="82"/>
      <c r="DE4" s="82"/>
      <c r="DF4" s="82"/>
      <c r="DG4" s="82"/>
      <c r="DH4" s="82"/>
      <c r="DI4" s="82" t="s">
        <v>67</v>
      </c>
      <c r="DJ4" s="82"/>
      <c r="DK4" s="82"/>
      <c r="DL4" s="82"/>
      <c r="DM4" s="82"/>
      <c r="DN4" s="82"/>
      <c r="DO4" s="82"/>
      <c r="DP4" s="82"/>
      <c r="DQ4" s="82"/>
      <c r="DR4" s="82"/>
      <c r="DS4" s="82"/>
      <c r="DT4" s="82" t="s">
        <v>68</v>
      </c>
      <c r="DU4" s="82"/>
      <c r="DV4" s="82"/>
      <c r="DW4" s="82"/>
      <c r="DX4" s="82"/>
      <c r="DY4" s="82"/>
      <c r="DZ4" s="82"/>
      <c r="EA4" s="82"/>
      <c r="EB4" s="82"/>
      <c r="EC4" s="82"/>
      <c r="ED4" s="82"/>
      <c r="EE4" s="82" t="s">
        <v>69</v>
      </c>
      <c r="EF4" s="82"/>
      <c r="EG4" s="82"/>
      <c r="EH4" s="82"/>
      <c r="EI4" s="82"/>
      <c r="EJ4" s="82"/>
      <c r="EK4" s="82"/>
      <c r="EL4" s="82"/>
      <c r="EM4" s="82"/>
      <c r="EN4" s="82"/>
      <c r="EO4" s="82"/>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322091</v>
      </c>
      <c r="D6" s="33">
        <f t="shared" si="3"/>
        <v>47</v>
      </c>
      <c r="E6" s="33">
        <f t="shared" si="3"/>
        <v>17</v>
      </c>
      <c r="F6" s="33">
        <f t="shared" si="3"/>
        <v>1</v>
      </c>
      <c r="G6" s="33">
        <f t="shared" si="3"/>
        <v>0</v>
      </c>
      <c r="H6" s="33" t="str">
        <f t="shared" si="3"/>
        <v>島根県　雲南市</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23.09</v>
      </c>
      <c r="Q6" s="34">
        <f t="shared" si="3"/>
        <v>94.91</v>
      </c>
      <c r="R6" s="34">
        <f t="shared" si="3"/>
        <v>2678</v>
      </c>
      <c r="S6" s="34">
        <f t="shared" si="3"/>
        <v>37720</v>
      </c>
      <c r="T6" s="34">
        <f t="shared" si="3"/>
        <v>553.17999999999995</v>
      </c>
      <c r="U6" s="34">
        <f t="shared" si="3"/>
        <v>68.19</v>
      </c>
      <c r="V6" s="34">
        <f t="shared" si="3"/>
        <v>8659</v>
      </c>
      <c r="W6" s="34">
        <f t="shared" si="3"/>
        <v>5.2</v>
      </c>
      <c r="X6" s="34">
        <f t="shared" si="3"/>
        <v>1665.19</v>
      </c>
      <c r="Y6" s="35">
        <f>IF(Y7="",NA(),Y7)</f>
        <v>91.55</v>
      </c>
      <c r="Z6" s="35">
        <f t="shared" ref="Z6:AH6" si="4">IF(Z7="",NA(),Z7)</f>
        <v>91.65</v>
      </c>
      <c r="AA6" s="35">
        <f t="shared" si="4"/>
        <v>91.82</v>
      </c>
      <c r="AB6" s="35">
        <f t="shared" si="4"/>
        <v>78.650000000000006</v>
      </c>
      <c r="AC6" s="35">
        <f t="shared" si="4"/>
        <v>76.38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1306.67</v>
      </c>
      <c r="BG6" s="35">
        <f t="shared" ref="BG6:BO6" si="7">IF(BG7="",NA(),BG7)</f>
        <v>1137.1300000000001</v>
      </c>
      <c r="BH6" s="35">
        <f t="shared" si="7"/>
        <v>788.39</v>
      </c>
      <c r="BI6" s="35">
        <f t="shared" si="7"/>
        <v>795.51</v>
      </c>
      <c r="BJ6" s="35">
        <f t="shared" si="7"/>
        <v>67.94</v>
      </c>
      <c r="BK6" s="35">
        <f t="shared" si="7"/>
        <v>1162.3599999999999</v>
      </c>
      <c r="BL6" s="35">
        <f t="shared" si="7"/>
        <v>1047.6500000000001</v>
      </c>
      <c r="BM6" s="35">
        <f t="shared" si="7"/>
        <v>1124.26</v>
      </c>
      <c r="BN6" s="35">
        <f t="shared" si="7"/>
        <v>1048.23</v>
      </c>
      <c r="BO6" s="35">
        <f t="shared" si="7"/>
        <v>1130.42</v>
      </c>
      <c r="BP6" s="34" t="str">
        <f>IF(BP7="","",IF(BP7="-","【-】","【"&amp;SUBSTITUTE(TEXT(BP7,"#,##0.00"),"-","△")&amp;"】"))</f>
        <v>【682.51】</v>
      </c>
      <c r="BQ6" s="35">
        <f>IF(BQ7="",NA(),BQ7)</f>
        <v>47.54</v>
      </c>
      <c r="BR6" s="35">
        <f t="shared" ref="BR6:BZ6" si="8">IF(BR7="",NA(),BR7)</f>
        <v>45.6</v>
      </c>
      <c r="BS6" s="35">
        <f t="shared" si="8"/>
        <v>46.83</v>
      </c>
      <c r="BT6" s="35">
        <f t="shared" si="8"/>
        <v>58.58</v>
      </c>
      <c r="BU6" s="35">
        <f t="shared" si="8"/>
        <v>77.31</v>
      </c>
      <c r="BV6" s="35">
        <f t="shared" si="8"/>
        <v>68.209999999999994</v>
      </c>
      <c r="BW6" s="35">
        <f t="shared" si="8"/>
        <v>74.040000000000006</v>
      </c>
      <c r="BX6" s="35">
        <f t="shared" si="8"/>
        <v>80.58</v>
      </c>
      <c r="BY6" s="35">
        <f t="shared" si="8"/>
        <v>78.92</v>
      </c>
      <c r="BZ6" s="35">
        <f t="shared" si="8"/>
        <v>74.17</v>
      </c>
      <c r="CA6" s="34" t="str">
        <f>IF(CA7="","",IF(CA7="-","【-】","【"&amp;SUBSTITUTE(TEXT(CA7,"#,##0.00"),"-","△")&amp;"】"))</f>
        <v>【100.34】</v>
      </c>
      <c r="CB6" s="35">
        <f>IF(CB7="",NA(),CB7)</f>
        <v>356.92</v>
      </c>
      <c r="CC6" s="35">
        <f t="shared" ref="CC6:CK6" si="9">IF(CC7="",NA(),CC7)</f>
        <v>372.15</v>
      </c>
      <c r="CD6" s="35">
        <f t="shared" si="9"/>
        <v>362.69</v>
      </c>
      <c r="CE6" s="35">
        <f t="shared" si="9"/>
        <v>293.8</v>
      </c>
      <c r="CF6" s="35">
        <f t="shared" si="9"/>
        <v>205.98</v>
      </c>
      <c r="CG6" s="35">
        <f t="shared" si="9"/>
        <v>250.84</v>
      </c>
      <c r="CH6" s="35">
        <f t="shared" si="9"/>
        <v>235.61</v>
      </c>
      <c r="CI6" s="35">
        <f t="shared" si="9"/>
        <v>216.21</v>
      </c>
      <c r="CJ6" s="35">
        <f t="shared" si="9"/>
        <v>220.31</v>
      </c>
      <c r="CK6" s="35">
        <f t="shared" si="9"/>
        <v>230.95</v>
      </c>
      <c r="CL6" s="34" t="str">
        <f>IF(CL7="","",IF(CL7="-","【-】","【"&amp;SUBSTITUTE(TEXT(CL7,"#,##0.00"),"-","△")&amp;"】"))</f>
        <v>【136.15】</v>
      </c>
      <c r="CM6" s="35">
        <f>IF(CM7="",NA(),CM7)</f>
        <v>55.05</v>
      </c>
      <c r="CN6" s="35">
        <f t="shared" ref="CN6:CV6" si="10">IF(CN7="",NA(),CN7)</f>
        <v>55.52</v>
      </c>
      <c r="CO6" s="35">
        <f t="shared" si="10"/>
        <v>55.7</v>
      </c>
      <c r="CP6" s="35">
        <f t="shared" si="10"/>
        <v>70.77</v>
      </c>
      <c r="CQ6" s="35">
        <f t="shared" si="10"/>
        <v>69.650000000000006</v>
      </c>
      <c r="CR6" s="35">
        <f t="shared" si="10"/>
        <v>49.39</v>
      </c>
      <c r="CS6" s="35">
        <f t="shared" si="10"/>
        <v>49.25</v>
      </c>
      <c r="CT6" s="35">
        <f t="shared" si="10"/>
        <v>50.24</v>
      </c>
      <c r="CU6" s="35">
        <f t="shared" si="10"/>
        <v>49.68</v>
      </c>
      <c r="CV6" s="35">
        <f t="shared" si="10"/>
        <v>49.27</v>
      </c>
      <c r="CW6" s="34" t="str">
        <f>IF(CW7="","",IF(CW7="-","【-】","【"&amp;SUBSTITUTE(TEXT(CW7,"#,##0.00"),"-","△")&amp;"】"))</f>
        <v>【59.64】</v>
      </c>
      <c r="CX6" s="35">
        <f>IF(CX7="",NA(),CX7)</f>
        <v>86.4</v>
      </c>
      <c r="CY6" s="35">
        <f t="shared" ref="CY6:DG6" si="11">IF(CY7="",NA(),CY7)</f>
        <v>85.71</v>
      </c>
      <c r="CZ6" s="35">
        <f t="shared" si="11"/>
        <v>86.99</v>
      </c>
      <c r="DA6" s="35">
        <f t="shared" si="11"/>
        <v>88.12</v>
      </c>
      <c r="DB6" s="35">
        <f t="shared" si="11"/>
        <v>88.97</v>
      </c>
      <c r="DC6" s="35">
        <f t="shared" si="11"/>
        <v>83.96</v>
      </c>
      <c r="DD6" s="35">
        <f t="shared" si="11"/>
        <v>84.12</v>
      </c>
      <c r="DE6" s="35">
        <f t="shared" si="11"/>
        <v>84.17</v>
      </c>
      <c r="DF6" s="35">
        <f t="shared" si="11"/>
        <v>83.35</v>
      </c>
      <c r="DG6" s="35">
        <f t="shared" si="11"/>
        <v>83.16</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0.15</v>
      </c>
      <c r="EK6" s="35">
        <f t="shared" si="14"/>
        <v>0.1</v>
      </c>
      <c r="EL6" s="35">
        <f t="shared" si="14"/>
        <v>0.13</v>
      </c>
      <c r="EM6" s="35">
        <f t="shared" si="14"/>
        <v>0.12</v>
      </c>
      <c r="EN6" s="35">
        <f t="shared" si="14"/>
        <v>0.1</v>
      </c>
      <c r="EO6" s="34" t="str">
        <f>IF(EO7="","",IF(EO7="-","【-】","【"&amp;SUBSTITUTE(TEXT(EO7,"#,##0.00"),"-","△")&amp;"】"))</f>
        <v>【0.22】</v>
      </c>
    </row>
    <row r="7" spans="1:145" s="36" customFormat="1" x14ac:dyDescent="0.15">
      <c r="A7" s="28"/>
      <c r="B7" s="37">
        <v>2019</v>
      </c>
      <c r="C7" s="37">
        <v>322091</v>
      </c>
      <c r="D7" s="37">
        <v>47</v>
      </c>
      <c r="E7" s="37">
        <v>17</v>
      </c>
      <c r="F7" s="37">
        <v>1</v>
      </c>
      <c r="G7" s="37">
        <v>0</v>
      </c>
      <c r="H7" s="37" t="s">
        <v>99</v>
      </c>
      <c r="I7" s="37" t="s">
        <v>100</v>
      </c>
      <c r="J7" s="37" t="s">
        <v>101</v>
      </c>
      <c r="K7" s="37" t="s">
        <v>102</v>
      </c>
      <c r="L7" s="37" t="s">
        <v>103</v>
      </c>
      <c r="M7" s="37" t="s">
        <v>104</v>
      </c>
      <c r="N7" s="38" t="s">
        <v>105</v>
      </c>
      <c r="O7" s="38" t="s">
        <v>106</v>
      </c>
      <c r="P7" s="38">
        <v>23.09</v>
      </c>
      <c r="Q7" s="38">
        <v>94.91</v>
      </c>
      <c r="R7" s="38">
        <v>2678</v>
      </c>
      <c r="S7" s="38">
        <v>37720</v>
      </c>
      <c r="T7" s="38">
        <v>553.17999999999995</v>
      </c>
      <c r="U7" s="38">
        <v>68.19</v>
      </c>
      <c r="V7" s="38">
        <v>8659</v>
      </c>
      <c r="W7" s="38">
        <v>5.2</v>
      </c>
      <c r="X7" s="38">
        <v>1665.19</v>
      </c>
      <c r="Y7" s="38">
        <v>91.55</v>
      </c>
      <c r="Z7" s="38">
        <v>91.65</v>
      </c>
      <c r="AA7" s="38">
        <v>91.82</v>
      </c>
      <c r="AB7" s="38">
        <v>78.650000000000006</v>
      </c>
      <c r="AC7" s="38">
        <v>76.38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1306.67</v>
      </c>
      <c r="BG7" s="38">
        <v>1137.1300000000001</v>
      </c>
      <c r="BH7" s="38">
        <v>788.39</v>
      </c>
      <c r="BI7" s="38">
        <v>795.51</v>
      </c>
      <c r="BJ7" s="38">
        <v>67.94</v>
      </c>
      <c r="BK7" s="38">
        <v>1162.3599999999999</v>
      </c>
      <c r="BL7" s="38">
        <v>1047.6500000000001</v>
      </c>
      <c r="BM7" s="38">
        <v>1124.26</v>
      </c>
      <c r="BN7" s="38">
        <v>1048.23</v>
      </c>
      <c r="BO7" s="38">
        <v>1130.42</v>
      </c>
      <c r="BP7" s="38">
        <v>682.51</v>
      </c>
      <c r="BQ7" s="38">
        <v>47.54</v>
      </c>
      <c r="BR7" s="38">
        <v>45.6</v>
      </c>
      <c r="BS7" s="38">
        <v>46.83</v>
      </c>
      <c r="BT7" s="38">
        <v>58.58</v>
      </c>
      <c r="BU7" s="38">
        <v>77.31</v>
      </c>
      <c r="BV7" s="38">
        <v>68.209999999999994</v>
      </c>
      <c r="BW7" s="38">
        <v>74.040000000000006</v>
      </c>
      <c r="BX7" s="38">
        <v>80.58</v>
      </c>
      <c r="BY7" s="38">
        <v>78.92</v>
      </c>
      <c r="BZ7" s="38">
        <v>74.17</v>
      </c>
      <c r="CA7" s="38">
        <v>100.34</v>
      </c>
      <c r="CB7" s="38">
        <v>356.92</v>
      </c>
      <c r="CC7" s="38">
        <v>372.15</v>
      </c>
      <c r="CD7" s="38">
        <v>362.69</v>
      </c>
      <c r="CE7" s="38">
        <v>293.8</v>
      </c>
      <c r="CF7" s="38">
        <v>205.98</v>
      </c>
      <c r="CG7" s="38">
        <v>250.84</v>
      </c>
      <c r="CH7" s="38">
        <v>235.61</v>
      </c>
      <c r="CI7" s="38">
        <v>216.21</v>
      </c>
      <c r="CJ7" s="38">
        <v>220.31</v>
      </c>
      <c r="CK7" s="38">
        <v>230.95</v>
      </c>
      <c r="CL7" s="38">
        <v>136.15</v>
      </c>
      <c r="CM7" s="38">
        <v>55.05</v>
      </c>
      <c r="CN7" s="38">
        <v>55.52</v>
      </c>
      <c r="CO7" s="38">
        <v>55.7</v>
      </c>
      <c r="CP7" s="38">
        <v>70.77</v>
      </c>
      <c r="CQ7" s="38">
        <v>69.650000000000006</v>
      </c>
      <c r="CR7" s="38">
        <v>49.39</v>
      </c>
      <c r="CS7" s="38">
        <v>49.25</v>
      </c>
      <c r="CT7" s="38">
        <v>50.24</v>
      </c>
      <c r="CU7" s="38">
        <v>49.68</v>
      </c>
      <c r="CV7" s="38">
        <v>49.27</v>
      </c>
      <c r="CW7" s="38">
        <v>59.64</v>
      </c>
      <c r="CX7" s="38">
        <v>86.4</v>
      </c>
      <c r="CY7" s="38">
        <v>85.71</v>
      </c>
      <c r="CZ7" s="38">
        <v>86.99</v>
      </c>
      <c r="DA7" s="38">
        <v>88.12</v>
      </c>
      <c r="DB7" s="38">
        <v>88.97</v>
      </c>
      <c r="DC7" s="38">
        <v>83.96</v>
      </c>
      <c r="DD7" s="38">
        <v>84.12</v>
      </c>
      <c r="DE7" s="38">
        <v>84.17</v>
      </c>
      <c r="DF7" s="38">
        <v>83.35</v>
      </c>
      <c r="DG7" s="38">
        <v>83.16</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0.15</v>
      </c>
      <c r="EK7" s="38">
        <v>0.1</v>
      </c>
      <c r="EL7" s="38">
        <v>0.13</v>
      </c>
      <c r="EM7" s="38">
        <v>0.12</v>
      </c>
      <c r="EN7" s="38">
        <v>0.1</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雲南市</cp:lastModifiedBy>
  <cp:lastPrinted>2021-02-02T00:40:17Z</cp:lastPrinted>
  <dcterms:created xsi:type="dcterms:W3CDTF">2020-12-04T02:48:30Z</dcterms:created>
  <dcterms:modified xsi:type="dcterms:W3CDTF">2021-02-02T00:41:37Z</dcterms:modified>
  <cp:category/>
</cp:coreProperties>
</file>