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\\flsv\庁内共有\1_課（室）共有【整理前】\040_財政部\00_財政課\R2\公営企業\0114_（2_4締切）公営企業に係る「経営比較分析表」分析等について\各課提出\"/>
    </mc:Choice>
  </mc:AlternateContent>
  <xr:revisionPtr revIDLastSave="0" documentId="13_ncr:1_{AF228180-D007-4885-B7DB-85C8B76C2232}" xr6:coauthVersionLast="43" xr6:coauthVersionMax="43" xr10:uidLastSave="{00000000-0000-0000-0000-000000000000}"/>
  <workbookProtection workbookAlgorithmName="SHA-512" workbookHashValue="on/KmxtGbuF13zY5ZZKuZ+vzRijwrOX+vnbtRNeM0BmBOA8jqwU8zOb2WhWipjBwSeBg4ZK8oBzV5x5tQxMxnw==" workbookSaltValue="yi8YkHkuKmBmYBX18cT6IA==" workbookSpinCount="100000" lockStructure="1"/>
  <bookViews>
    <workbookView xWindow="-120" yWindow="-120" windowWidth="20730" windowHeight="1131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AT10" i="4"/>
  <c r="AL10" i="4"/>
  <c r="AD10" i="4"/>
  <c r="W10" i="4"/>
  <c r="I10" i="4"/>
  <c r="B10" i="4"/>
  <c r="BB8" i="4"/>
  <c r="AL8" i="4"/>
  <c r="AD8" i="4"/>
  <c r="P8" i="4"/>
  <c r="I8" i="4"/>
  <c r="B8" i="4"/>
</calcChain>
</file>

<file path=xl/sharedStrings.xml><?xml version="1.0" encoding="utf-8"?>
<sst xmlns="http://schemas.openxmlformats.org/spreadsheetml/2006/main" count="247" uniqueCount="120">
  <si>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</si>
  <si>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</si>
  <si>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</si>
  <si>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</si>
  <si>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</si>
  <si>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</si>
  <si>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</si>
  <si>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</si>
  <si>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</si>
  <si>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</si>
  <si>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</si>
  <si>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</si>
  <si>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</si>
  <si>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</si>
  <si>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</si>
  <si>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</si>
  <si>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</si>
  <si>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</si>
  <si>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</si>
  <si>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</si>
  <si>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</si>
  <si>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</si>
  <si>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</si>
  <si>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</si>
  <si>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</si>
  <si>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</si>
  <si>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</si>
  <si>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</si>
  <si>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</si>
  <si>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</si>
  <si>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</si>
  <si>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</si>
  <si>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</si>
  <si>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</si>
  <si>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</si>
  <si>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</si>
  <si>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</si>
  <si>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</si>
  <si>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</si>
  <si>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</si>
  <si>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</si>
  <si>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</si>
  <si>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</si>
  <si>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</si>
  <si>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</si>
  <si>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</si>
  <si>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</si>
  <si>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</si>
  <si>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</si>
  <si>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</si>
  <si>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</si>
  <si>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</si>
  <si>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</si>
  <si>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</si>
  <si>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</si>
  <si>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</si>
  <si>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</si>
  <si>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</si>
  <si>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</si>
  <si>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</si>
  <si>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</si>
  <si>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</si>
  <si>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</si>
  <si>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</si>
  <si>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</si>
  <si>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</si>
  <si>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</si>
  <si>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</si>
  <si>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</si>
  <si>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</si>
  <si>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</si>
  <si>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</si>
  <si>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</si>
  <si>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</si>
  <si>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</si>
  <si>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</si>
  <si>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</si>
  <si>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</si>
  <si>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</si>
  <si>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</si>
  <si>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</si>
  <si>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</si>
  <si>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</si>
  <si>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</si>
  <si>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</si>
  <si>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</si>
  <si>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</si>
  <si>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</si>
  <si>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</si>
  <si>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</si>
  <si>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</si>
  <si>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</si>
  <si>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</si>
  <si>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</si>
  <si>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</si>
  <si>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</si>
  <si>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</si>
  <si>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</si>
  <si>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</si>
  <si>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島根県　出雲市</t>
  </si>
  <si>
    <t>法非適用</t>
  </si>
  <si>
    <t>下水道事業</t>
  </si>
  <si>
    <t>個別排水処理</t>
  </si>
  <si>
    <t>L2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</si>
  <si>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</si>
  <si>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</si>
  <si>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</si>
  <si>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</si>
  <si>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</si>
  <si>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</si>
  <si>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</si>
  <si>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</si>
  <si>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</si>
  <si>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</si>
  <si>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</si>
  <si>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</si>
  <si>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</si>
  <si>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本事業は、平成11年度から実施した事業であり、法定耐用年数を経過する施設はなく、主にブロアポンプ等の機器類について、老朽化の状況に応じて修繕を行っている状況である。
　今後も適正な維持管理に努めるとともに、老朽化の進行、更新期の到来に備えて、長寿命化、更新の方針等について検討を行う必要がある。</t>
    <rPh sb="1" eb="2">
      <t>ホン</t>
    </rPh>
    <rPh sb="2" eb="4">
      <t>ジギョウ</t>
    </rPh>
    <rPh sb="6" eb="8">
      <t>ヘイセイ</t>
    </rPh>
    <rPh sb="10" eb="12">
      <t>ネンド</t>
    </rPh>
    <rPh sb="14" eb="16">
      <t>ジッシ</t>
    </rPh>
    <rPh sb="18" eb="20">
      <t>ジギョウ</t>
    </rPh>
    <rPh sb="24" eb="26">
      <t>ホウテイ</t>
    </rPh>
    <rPh sb="26" eb="28">
      <t>タイヨウ</t>
    </rPh>
    <rPh sb="28" eb="30">
      <t>ネンスウ</t>
    </rPh>
    <rPh sb="31" eb="33">
      <t>ケイカ</t>
    </rPh>
    <rPh sb="35" eb="37">
      <t>シセツ</t>
    </rPh>
    <rPh sb="41" eb="42">
      <t>オモ</t>
    </rPh>
    <rPh sb="49" eb="50">
      <t>トウ</t>
    </rPh>
    <rPh sb="51" eb="54">
      <t>キキルイ</t>
    </rPh>
    <rPh sb="59" eb="62">
      <t>ロウキュウカ</t>
    </rPh>
    <rPh sb="63" eb="65">
      <t>ジョウキョウ</t>
    </rPh>
    <rPh sb="66" eb="67">
      <t>オウ</t>
    </rPh>
    <rPh sb="69" eb="71">
      <t>シュウゼン</t>
    </rPh>
    <rPh sb="72" eb="73">
      <t>オコナ</t>
    </rPh>
    <rPh sb="77" eb="79">
      <t>ジョウキョウ</t>
    </rPh>
    <rPh sb="85" eb="87">
      <t>コンゴ</t>
    </rPh>
    <rPh sb="88" eb="90">
      <t>テキセイ</t>
    </rPh>
    <rPh sb="91" eb="93">
      <t>イジ</t>
    </rPh>
    <rPh sb="93" eb="95">
      <t>カンリ</t>
    </rPh>
    <rPh sb="96" eb="97">
      <t>ツト</t>
    </rPh>
    <rPh sb="104" eb="107">
      <t>ロウキュウカ</t>
    </rPh>
    <rPh sb="108" eb="110">
      <t>シンコウ</t>
    </rPh>
    <rPh sb="111" eb="114">
      <t>コウシンキ</t>
    </rPh>
    <rPh sb="115" eb="117">
      <t>トウライ</t>
    </rPh>
    <rPh sb="118" eb="119">
      <t>ソナ</t>
    </rPh>
    <rPh sb="122" eb="123">
      <t>チョウ</t>
    </rPh>
    <rPh sb="123" eb="126">
      <t>ジュミョウカ</t>
    </rPh>
    <rPh sb="127" eb="129">
      <t>コウシン</t>
    </rPh>
    <rPh sb="130" eb="132">
      <t>ホウシン</t>
    </rPh>
    <rPh sb="132" eb="133">
      <t>トウ</t>
    </rPh>
    <rPh sb="137" eb="139">
      <t>ケントウ</t>
    </rPh>
    <rPh sb="140" eb="141">
      <t>オコナ</t>
    </rPh>
    <rPh sb="142" eb="144">
      <t>ヒツヨウ</t>
    </rPh>
    <phoneticPr fontId="4"/>
  </si>
  <si>
    <t>　本事業は、特定地域排水処理事業とあわせ、浄化槽事業会計として実施している。
　経営状況は、特定地域排水処理事業と同様、料金収入等の自主財源で維持管理経費を賄う事ができず、市債償還額の不足分をあわせ、一般会計繰入金に頼らざるを得ない状況にある。　
　①収益的収支比率　修繕費が前年度より増額となったため総費用も増えたが、一般会計繰入金の増額により1.63ポイント増となった。
  ④企業債残高対事業規模比率　企業債残高の償還を使用料で賄えない不足分を、一般会計繰入金で全額埋め合わせているため、比率の計上はない。
  ⑤経費回収率　汚水処理費における維持管理経費の増額に対し、使用料収入は減収となったことから18.01ポイントの大幅な減となった。
  ⑥汚水処理原価　汚水処理費の増額に対し、有収水量が減少したことにより、94.13円の原価の増額となった。
  ⑦施設利用率　前年度より1.54ポイント下がったものの、類似団体を上回っている。
　⑧水洗化率　前年度より0.87ポイント増加し、高い水準を維持している。
　</t>
    <rPh sb="1" eb="2">
      <t>ホン</t>
    </rPh>
    <rPh sb="2" eb="4">
      <t>ジギョウ</t>
    </rPh>
    <rPh sb="10" eb="12">
      <t>ハイスイ</t>
    </rPh>
    <rPh sb="12" eb="14">
      <t>ショリ</t>
    </rPh>
    <rPh sb="14" eb="16">
      <t>ジギョウ</t>
    </rPh>
    <rPh sb="21" eb="24">
      <t>ジョウカソウ</t>
    </rPh>
    <rPh sb="24" eb="26">
      <t>ジギョウ</t>
    </rPh>
    <rPh sb="26" eb="28">
      <t>カイケイ</t>
    </rPh>
    <rPh sb="31" eb="33">
      <t>ジッシ</t>
    </rPh>
    <rPh sb="40" eb="42">
      <t>ケイエイ</t>
    </rPh>
    <rPh sb="42" eb="44">
      <t>ジョウキョウ</t>
    </rPh>
    <rPh sb="57" eb="59">
      <t>ドウヨウ</t>
    </rPh>
    <rPh sb="126" eb="129">
      <t>シュウエキテキ</t>
    </rPh>
    <rPh sb="129" eb="131">
      <t>シュウシ</t>
    </rPh>
    <rPh sb="131" eb="133">
      <t>ヒリツ</t>
    </rPh>
    <rPh sb="134" eb="136">
      <t>シュウゼン</t>
    </rPh>
    <rPh sb="138" eb="141">
      <t>ゼンネンド</t>
    </rPh>
    <rPh sb="143" eb="145">
      <t>ゾウガク</t>
    </rPh>
    <rPh sb="151" eb="152">
      <t>ソウ</t>
    </rPh>
    <rPh sb="152" eb="154">
      <t>ヒヨウ</t>
    </rPh>
    <rPh sb="160" eb="162">
      <t>イッパン</t>
    </rPh>
    <rPh sb="162" eb="164">
      <t>カイケイ</t>
    </rPh>
    <rPh sb="164" eb="166">
      <t>クリイレ</t>
    </rPh>
    <rPh sb="166" eb="167">
      <t>キン</t>
    </rPh>
    <rPh sb="168" eb="169">
      <t>ゾウ</t>
    </rPh>
    <rPh sb="169" eb="170">
      <t>ガク</t>
    </rPh>
    <rPh sb="181" eb="182">
      <t>ゾウ</t>
    </rPh>
    <rPh sb="266" eb="268">
      <t>オスイ</t>
    </rPh>
    <rPh sb="268" eb="270">
      <t>ショリ</t>
    </rPh>
    <rPh sb="275" eb="277">
      <t>イジ</t>
    </rPh>
    <rPh sb="277" eb="279">
      <t>カンリ</t>
    </rPh>
    <rPh sb="279" eb="281">
      <t>ケイヒ</t>
    </rPh>
    <rPh sb="283" eb="284">
      <t>ガク</t>
    </rPh>
    <rPh sb="285" eb="286">
      <t>タイ</t>
    </rPh>
    <rPh sb="314" eb="316">
      <t>オオハバ</t>
    </rPh>
    <rPh sb="317" eb="318">
      <t>ゲン</t>
    </rPh>
    <rPh sb="327" eb="329">
      <t>オスイ</t>
    </rPh>
    <rPh sb="329" eb="331">
      <t>ショリ</t>
    </rPh>
    <rPh sb="331" eb="333">
      <t>ゲンカ</t>
    </rPh>
    <rPh sb="341" eb="342">
      <t>ガク</t>
    </rPh>
    <rPh sb="343" eb="344">
      <t>タイ</t>
    </rPh>
    <rPh sb="346" eb="347">
      <t>ユウ</t>
    </rPh>
    <rPh sb="347" eb="348">
      <t>シュウ</t>
    </rPh>
    <rPh sb="348" eb="350">
      <t>スイリョウ</t>
    </rPh>
    <rPh sb="351" eb="353">
      <t>ゲンショウ</t>
    </rPh>
    <rPh sb="368" eb="370">
      <t>ゲンカ</t>
    </rPh>
    <rPh sb="372" eb="373">
      <t>ガク</t>
    </rPh>
    <rPh sb="377" eb="378">
      <t>エン</t>
    </rPh>
    <rPh sb="388" eb="391">
      <t>ゼンネンド</t>
    </rPh>
    <rPh sb="401" eb="402">
      <t>サ</t>
    </rPh>
    <rPh sb="409" eb="411">
      <t>ルイジ</t>
    </rPh>
    <rPh sb="411" eb="413">
      <t>ダンタイ</t>
    </rPh>
    <rPh sb="414" eb="416">
      <t>ウワマワ</t>
    </rPh>
    <rPh sb="429" eb="432">
      <t>ゼンネンド</t>
    </rPh>
    <rPh sb="442" eb="444">
      <t>ゾウカ</t>
    </rPh>
    <rPh sb="446" eb="447">
      <t>タカ</t>
    </rPh>
    <rPh sb="448" eb="450">
      <t>スイジュン</t>
    </rPh>
    <rPh sb="451" eb="453">
      <t>イジ</t>
    </rPh>
    <phoneticPr fontId="4"/>
  </si>
  <si>
    <t>　本事業は、新規の浄化槽設置を終了していることから、今後は施設の適正な管理運営を行っていく必要がある。
　令和元年度は、処理区域内人口の減少等から使用水量が減り、それに伴い使用料収入が減収となった。また、施設修繕経費が増えたことにより、支出も増額となった。
　それにより、経費回収率は前年度を下回った。また、汚水処理原価は、前年度より高くなり、類似団体より高い状況にある。
　今後、使用料収入の増収は見込めない状況であることから、施設の適正な管理に努める一方、引き続き経費の削減等に努め、経営の改善を図っていく。
　</t>
    <rPh sb="1" eb="2">
      <t>ホン</t>
    </rPh>
    <rPh sb="2" eb="4">
      <t>ジギョウ</t>
    </rPh>
    <rPh sb="6" eb="8">
      <t>シンキ</t>
    </rPh>
    <rPh sb="9" eb="12">
      <t>ジョウカソウ</t>
    </rPh>
    <rPh sb="12" eb="14">
      <t>セッチ</t>
    </rPh>
    <rPh sb="15" eb="17">
      <t>シュウリョウ</t>
    </rPh>
    <rPh sb="26" eb="28">
      <t>コンゴ</t>
    </rPh>
    <rPh sb="37" eb="39">
      <t>ウンエイ</t>
    </rPh>
    <rPh sb="40" eb="41">
      <t>オコナ</t>
    </rPh>
    <rPh sb="45" eb="47">
      <t>ヒツヨウ</t>
    </rPh>
    <rPh sb="106" eb="108">
      <t>ケイヒ</t>
    </rPh>
    <rPh sb="109" eb="110">
      <t>フ</t>
    </rPh>
    <rPh sb="118" eb="120">
      <t>シシュツ</t>
    </rPh>
    <rPh sb="162" eb="165">
      <t>ゼンネンド</t>
    </rPh>
    <rPh sb="167" eb="168">
      <t>タカ</t>
    </rPh>
    <rPh sb="215" eb="217">
      <t>シセツ</t>
    </rPh>
    <rPh sb="218" eb="220">
      <t>テキセイ</t>
    </rPh>
    <rPh sb="221" eb="223">
      <t>カンリ</t>
    </rPh>
    <rPh sb="224" eb="225">
      <t>ツト</t>
    </rPh>
    <rPh sb="227" eb="229">
      <t>イッポウ</t>
    </rPh>
    <rPh sb="239" eb="240">
      <t>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</si>
</sst>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C3-4F8E-8143-5E383472D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C3-4F8E-8143-5E383472D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52.04</c:v>
                </c:pt>
                <c:pt idx="1">
                  <c:v>52.55</c:v>
                </c:pt>
                <c:pt idx="2">
                  <c:v>52.82</c:v>
                </c:pt>
                <c:pt idx="3">
                  <c:v>50.26</c:v>
                </c:pt>
                <c:pt idx="4">
                  <c:v>48.72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DD-44F7-A8EA-81363864C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54.14</c:v>
                </c:pt>
                <c:pt idx="1">
                  <c:v>132.99</c:v>
                </c:pt>
                <c:pt idx="2">
                  <c:v>51.71</c:v>
                </c:pt>
                <c:pt idx="3">
                  <c:v>50.56</c:v>
                </c:pt>
                <c:pt idx="4">
                  <c:v>47.35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DD-44F7-A8EA-81363864C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96.97</c:v>
                </c:pt>
                <c:pt idx="1">
                  <c:v>98.34</c:v>
                </c:pt>
                <c:pt idx="2">
                  <c:v>98.49</c:v>
                </c:pt>
                <c:pt idx="3">
                  <c:v>97.96</c:v>
                </c:pt>
                <c:pt idx="4">
                  <c:v>98.83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1E-4C3E-B20B-BF6488487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84.69</c:v>
                </c:pt>
                <c:pt idx="1">
                  <c:v>82.94</c:v>
                </c:pt>
                <c:pt idx="2">
                  <c:v>82.91</c:v>
                </c:pt>
                <c:pt idx="3">
                  <c:v>83.85</c:v>
                </c:pt>
                <c:pt idx="4">
                  <c:v>81.209999999999994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1E-4C3E-B20B-BF6488487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85.51</c:v>
                </c:pt>
                <c:pt idx="1">
                  <c:v>87.3</c:v>
                </c:pt>
                <c:pt idx="2">
                  <c:v>86.25</c:v>
                </c:pt>
                <c:pt idx="3">
                  <c:v>88.81</c:v>
                </c:pt>
                <c:pt idx="4">
                  <c:v>90.44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50-4888-985F-046B2581A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50-4888-985F-046B2581A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8-42D9-B2C8-E88146FAE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38-42D9-B2C8-E88146FAE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35-4128-99A8-AE4BC56E3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35-4128-99A8-AE4BC56E3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3-4131-B50B-DB540F8AD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33-4131-B50B-DB540F8AD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F7-4E21-ACF4-F40E918C9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F7-4E21-ACF4-F40E918C9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69-4877-8CD7-9072C9179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663.76</c:v>
                </c:pt>
                <c:pt idx="1">
                  <c:v>566.35</c:v>
                </c:pt>
                <c:pt idx="2">
                  <c:v>888.8</c:v>
                </c:pt>
                <c:pt idx="3">
                  <c:v>855.65</c:v>
                </c:pt>
                <c:pt idx="4">
                  <c:v>862.99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69-4877-8CD7-9072C9179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73.08</c:v>
                </c:pt>
                <c:pt idx="1">
                  <c:v>80.87</c:v>
                </c:pt>
                <c:pt idx="2">
                  <c:v>75.260000000000005</c:v>
                </c:pt>
                <c:pt idx="3">
                  <c:v>68.31</c:v>
                </c:pt>
                <c:pt idx="4">
                  <c:v>50.3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C-4203-9D5E-AF993DC44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53.76</c:v>
                </c:pt>
                <c:pt idx="1">
                  <c:v>52.27</c:v>
                </c:pt>
                <c:pt idx="2">
                  <c:v>52.55</c:v>
                </c:pt>
                <c:pt idx="3">
                  <c:v>52.23</c:v>
                </c:pt>
                <c:pt idx="4">
                  <c:v>50.06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FC-4203-9D5E-AF993DC44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242.78</c:v>
                </c:pt>
                <c:pt idx="1">
                  <c:v>220.4</c:v>
                </c:pt>
                <c:pt idx="2">
                  <c:v>236.97</c:v>
                </c:pt>
                <c:pt idx="3">
                  <c:v>261.04000000000002</c:v>
                </c:pt>
                <c:pt idx="4">
                  <c:v>355.17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62-46E5-BAB7-E20A6E14F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275.25</c:v>
                </c:pt>
                <c:pt idx="1">
                  <c:v>291.01</c:v>
                </c:pt>
                <c:pt idx="2">
                  <c:v>292.45</c:v>
                </c:pt>
                <c:pt idx="3">
                  <c:v>294.05</c:v>
                </c:pt>
                <c:pt idx="4">
                  <c:v>309.22000000000003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62-46E5-BAB7-E20A6E14F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【317.18】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Y10" zoomScale="85" zoomScaleNormal="85" workbookViewId="0">
      <selection activeCell="BG37" sqref="BG37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島根県　出雲市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個別排水処理</v>
      </c>
      <c r="Q8" s="49"/>
      <c r="R8" s="49"/>
      <c r="S8" s="49"/>
      <c r="T8" s="49"/>
      <c r="U8" s="49"/>
      <c r="V8" s="49"/>
      <c r="W8" s="49" t="str">
        <f>データ!L6</f>
        <v>L2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174995</v>
      </c>
      <c r="AM8" s="51"/>
      <c r="AN8" s="51"/>
      <c r="AO8" s="51"/>
      <c r="AP8" s="51"/>
      <c r="AQ8" s="51"/>
      <c r="AR8" s="51"/>
      <c r="AS8" s="51"/>
      <c r="AT8" s="46">
        <f>データ!T6</f>
        <v>624.36</v>
      </c>
      <c r="AU8" s="46"/>
      <c r="AV8" s="46"/>
      <c r="AW8" s="46"/>
      <c r="AX8" s="46"/>
      <c r="AY8" s="46"/>
      <c r="AZ8" s="46"/>
      <c r="BA8" s="46"/>
      <c r="BB8" s="46">
        <f>データ!U6</f>
        <v>280.27999999999997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0.24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3352</v>
      </c>
      <c r="AE10" s="51"/>
      <c r="AF10" s="51"/>
      <c r="AG10" s="51"/>
      <c r="AH10" s="51"/>
      <c r="AI10" s="51"/>
      <c r="AJ10" s="51"/>
      <c r="AK10" s="2"/>
      <c r="AL10" s="51">
        <f>データ!V6</f>
        <v>426</v>
      </c>
      <c r="AM10" s="51"/>
      <c r="AN10" s="51"/>
      <c r="AO10" s="51"/>
      <c r="AP10" s="51"/>
      <c r="AQ10" s="51"/>
      <c r="AR10" s="51"/>
      <c r="AS10" s="51"/>
      <c r="AT10" s="46">
        <f>データ!W6</f>
        <v>0.08</v>
      </c>
      <c r="AU10" s="46"/>
      <c r="AV10" s="46"/>
      <c r="AW10" s="46"/>
      <c r="AX10" s="46"/>
      <c r="AY10" s="46"/>
      <c r="AZ10" s="46"/>
      <c r="BA10" s="46"/>
      <c r="BB10" s="46">
        <f>データ!X6</f>
        <v>5325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118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117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119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【862.82】</v>
      </c>
      <c r="I86" s="26" t="str">
        <f>データ!CA6</f>
        <v>【49.71】</v>
      </c>
      <c r="J86" s="26" t="str">
        <f>データ!CL6</f>
        <v>【317.18】</v>
      </c>
      <c r="K86" s="26" t="str">
        <f>データ!CW6</f>
        <v>【47.67】</v>
      </c>
      <c r="L86" s="26" t="str">
        <f>データ!DH6</f>
        <v>【79.30】</v>
      </c>
      <c r="M86" s="26" t="s">
        <v>45</v>
      </c>
      <c r="N86" s="26" t="s">
        <v>44</v>
      </c>
      <c r="O86" s="26" t="str">
        <f>データ!EO6</f>
        <v>【-】</v>
      </c>
    </row>
  </sheetData>
  <sheetProtection algorithmName="SHA-512" hashValue="zNHARkHxP5Wl6se5K2ihYWl2kNhaW8E3upQJTSAwXR04LGuKz9+yn36jk3JBRlmMzh7NE8V7Veh613pyfsnvag==" saltValue="lV9q3kjWLKTFn8Gp0SQeT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48</v>
      </c>
      <c r="B3" s="29" t="s">
        <v>49</v>
      </c>
      <c r="C3" s="29" t="s">
        <v>50</v>
      </c>
      <c r="D3" s="29" t="s">
        <v>51</v>
      </c>
      <c r="E3" s="29" t="s">
        <v>52</v>
      </c>
      <c r="F3" s="29" t="s">
        <v>53</v>
      </c>
      <c r="G3" s="29" t="s">
        <v>54</v>
      </c>
      <c r="H3" s="77" t="s">
        <v>55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60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70</v>
      </c>
      <c r="B5" s="31"/>
      <c r="C5" s="31"/>
      <c r="D5" s="31"/>
      <c r="E5" s="31"/>
      <c r="F5" s="31"/>
      <c r="G5" s="31"/>
      <c r="H5" s="32" t="s">
        <v>71</v>
      </c>
      <c r="I5" s="32" t="s">
        <v>72</v>
      </c>
      <c r="J5" s="32" t="s">
        <v>73</v>
      </c>
      <c r="K5" s="32" t="s">
        <v>74</v>
      </c>
      <c r="L5" s="32" t="s">
        <v>75</v>
      </c>
      <c r="M5" s="32" t="s">
        <v>5</v>
      </c>
      <c r="N5" s="32" t="s">
        <v>76</v>
      </c>
      <c r="O5" s="32" t="s">
        <v>77</v>
      </c>
      <c r="P5" s="32" t="s">
        <v>78</v>
      </c>
      <c r="Q5" s="32" t="s">
        <v>79</v>
      </c>
      <c r="R5" s="32" t="s">
        <v>80</v>
      </c>
      <c r="S5" s="32" t="s">
        <v>81</v>
      </c>
      <c r="T5" s="32" t="s">
        <v>82</v>
      </c>
      <c r="U5" s="32" t="s">
        <v>83</v>
      </c>
      <c r="V5" s="32" t="s">
        <v>84</v>
      </c>
      <c r="W5" s="32" t="s">
        <v>85</v>
      </c>
      <c r="X5" s="32" t="s">
        <v>86</v>
      </c>
      <c r="Y5" s="32" t="s">
        <v>87</v>
      </c>
      <c r="Z5" s="32" t="s">
        <v>88</v>
      </c>
      <c r="AA5" s="32" t="s">
        <v>89</v>
      </c>
      <c r="AB5" s="32" t="s">
        <v>90</v>
      </c>
      <c r="AC5" s="32" t="s">
        <v>91</v>
      </c>
      <c r="AD5" s="32" t="s">
        <v>92</v>
      </c>
      <c r="AE5" s="32" t="s">
        <v>93</v>
      </c>
      <c r="AF5" s="32" t="s">
        <v>94</v>
      </c>
      <c r="AG5" s="32" t="s">
        <v>95</v>
      </c>
      <c r="AH5" s="32" t="s">
        <v>96</v>
      </c>
      <c r="AI5" s="32" t="s">
        <v>31</v>
      </c>
      <c r="AJ5" s="32" t="s">
        <v>87</v>
      </c>
      <c r="AK5" s="32" t="s">
        <v>88</v>
      </c>
      <c r="AL5" s="32" t="s">
        <v>89</v>
      </c>
      <c r="AM5" s="32" t="s">
        <v>90</v>
      </c>
      <c r="AN5" s="32" t="s">
        <v>91</v>
      </c>
      <c r="AO5" s="32" t="s">
        <v>92</v>
      </c>
      <c r="AP5" s="32" t="s">
        <v>93</v>
      </c>
      <c r="AQ5" s="32" t="s">
        <v>94</v>
      </c>
      <c r="AR5" s="32" t="s">
        <v>95</v>
      </c>
      <c r="AS5" s="32" t="s">
        <v>96</v>
      </c>
      <c r="AT5" s="32" t="s">
        <v>97</v>
      </c>
      <c r="AU5" s="32" t="s">
        <v>87</v>
      </c>
      <c r="AV5" s="32" t="s">
        <v>88</v>
      </c>
      <c r="AW5" s="32" t="s">
        <v>89</v>
      </c>
      <c r="AX5" s="32" t="s">
        <v>90</v>
      </c>
      <c r="AY5" s="32" t="s">
        <v>91</v>
      </c>
      <c r="AZ5" s="32" t="s">
        <v>92</v>
      </c>
      <c r="BA5" s="32" t="s">
        <v>93</v>
      </c>
      <c r="BB5" s="32" t="s">
        <v>94</v>
      </c>
      <c r="BC5" s="32" t="s">
        <v>95</v>
      </c>
      <c r="BD5" s="32" t="s">
        <v>96</v>
      </c>
      <c r="BE5" s="32" t="s">
        <v>97</v>
      </c>
      <c r="BF5" s="32" t="s">
        <v>87</v>
      </c>
      <c r="BG5" s="32" t="s">
        <v>88</v>
      </c>
      <c r="BH5" s="32" t="s">
        <v>89</v>
      </c>
      <c r="BI5" s="32" t="s">
        <v>90</v>
      </c>
      <c r="BJ5" s="32" t="s">
        <v>91</v>
      </c>
      <c r="BK5" s="32" t="s">
        <v>92</v>
      </c>
      <c r="BL5" s="32" t="s">
        <v>93</v>
      </c>
      <c r="BM5" s="32" t="s">
        <v>94</v>
      </c>
      <c r="BN5" s="32" t="s">
        <v>95</v>
      </c>
      <c r="BO5" s="32" t="s">
        <v>96</v>
      </c>
      <c r="BP5" s="32" t="s">
        <v>97</v>
      </c>
      <c r="BQ5" s="32" t="s">
        <v>87</v>
      </c>
      <c r="BR5" s="32" t="s">
        <v>88</v>
      </c>
      <c r="BS5" s="32" t="s">
        <v>89</v>
      </c>
      <c r="BT5" s="32" t="s">
        <v>90</v>
      </c>
      <c r="BU5" s="32" t="s">
        <v>91</v>
      </c>
      <c r="BV5" s="32" t="s">
        <v>92</v>
      </c>
      <c r="BW5" s="32" t="s">
        <v>93</v>
      </c>
      <c r="BX5" s="32" t="s">
        <v>94</v>
      </c>
      <c r="BY5" s="32" t="s">
        <v>95</v>
      </c>
      <c r="BZ5" s="32" t="s">
        <v>96</v>
      </c>
      <c r="CA5" s="32" t="s">
        <v>97</v>
      </c>
      <c r="CB5" s="32" t="s">
        <v>87</v>
      </c>
      <c r="CC5" s="32" t="s">
        <v>88</v>
      </c>
      <c r="CD5" s="32" t="s">
        <v>89</v>
      </c>
      <c r="CE5" s="32" t="s">
        <v>90</v>
      </c>
      <c r="CF5" s="32" t="s">
        <v>91</v>
      </c>
      <c r="CG5" s="32" t="s">
        <v>92</v>
      </c>
      <c r="CH5" s="32" t="s">
        <v>93</v>
      </c>
      <c r="CI5" s="32" t="s">
        <v>94</v>
      </c>
      <c r="CJ5" s="32" t="s">
        <v>95</v>
      </c>
      <c r="CK5" s="32" t="s">
        <v>96</v>
      </c>
      <c r="CL5" s="32" t="s">
        <v>97</v>
      </c>
      <c r="CM5" s="32" t="s">
        <v>87</v>
      </c>
      <c r="CN5" s="32" t="s">
        <v>88</v>
      </c>
      <c r="CO5" s="32" t="s">
        <v>89</v>
      </c>
      <c r="CP5" s="32" t="s">
        <v>90</v>
      </c>
      <c r="CQ5" s="32" t="s">
        <v>91</v>
      </c>
      <c r="CR5" s="32" t="s">
        <v>92</v>
      </c>
      <c r="CS5" s="32" t="s">
        <v>93</v>
      </c>
      <c r="CT5" s="32" t="s">
        <v>94</v>
      </c>
      <c r="CU5" s="32" t="s">
        <v>95</v>
      </c>
      <c r="CV5" s="32" t="s">
        <v>96</v>
      </c>
      <c r="CW5" s="32" t="s">
        <v>97</v>
      </c>
      <c r="CX5" s="32" t="s">
        <v>87</v>
      </c>
      <c r="CY5" s="32" t="s">
        <v>88</v>
      </c>
      <c r="CZ5" s="32" t="s">
        <v>89</v>
      </c>
      <c r="DA5" s="32" t="s">
        <v>90</v>
      </c>
      <c r="DB5" s="32" t="s">
        <v>91</v>
      </c>
      <c r="DC5" s="32" t="s">
        <v>92</v>
      </c>
      <c r="DD5" s="32" t="s">
        <v>93</v>
      </c>
      <c r="DE5" s="32" t="s">
        <v>94</v>
      </c>
      <c r="DF5" s="32" t="s">
        <v>95</v>
      </c>
      <c r="DG5" s="32" t="s">
        <v>96</v>
      </c>
      <c r="DH5" s="32" t="s">
        <v>97</v>
      </c>
      <c r="DI5" s="32" t="s">
        <v>87</v>
      </c>
      <c r="DJ5" s="32" t="s">
        <v>88</v>
      </c>
      <c r="DK5" s="32" t="s">
        <v>89</v>
      </c>
      <c r="DL5" s="32" t="s">
        <v>90</v>
      </c>
      <c r="DM5" s="32" t="s">
        <v>91</v>
      </c>
      <c r="DN5" s="32" t="s">
        <v>92</v>
      </c>
      <c r="DO5" s="32" t="s">
        <v>93</v>
      </c>
      <c r="DP5" s="32" t="s">
        <v>94</v>
      </c>
      <c r="DQ5" s="32" t="s">
        <v>95</v>
      </c>
      <c r="DR5" s="32" t="s">
        <v>96</v>
      </c>
      <c r="DS5" s="32" t="s">
        <v>97</v>
      </c>
      <c r="DT5" s="32" t="s">
        <v>87</v>
      </c>
      <c r="DU5" s="32" t="s">
        <v>88</v>
      </c>
      <c r="DV5" s="32" t="s">
        <v>89</v>
      </c>
      <c r="DW5" s="32" t="s">
        <v>90</v>
      </c>
      <c r="DX5" s="32" t="s">
        <v>91</v>
      </c>
      <c r="DY5" s="32" t="s">
        <v>92</v>
      </c>
      <c r="DZ5" s="32" t="s">
        <v>93</v>
      </c>
      <c r="EA5" s="32" t="s">
        <v>94</v>
      </c>
      <c r="EB5" s="32" t="s">
        <v>95</v>
      </c>
      <c r="EC5" s="32" t="s">
        <v>96</v>
      </c>
      <c r="ED5" s="32" t="s">
        <v>97</v>
      </c>
      <c r="EE5" s="32" t="s">
        <v>87</v>
      </c>
      <c r="EF5" s="32" t="s">
        <v>88</v>
      </c>
      <c r="EG5" s="32" t="s">
        <v>89</v>
      </c>
      <c r="EH5" s="32" t="s">
        <v>90</v>
      </c>
      <c r="EI5" s="32" t="s">
        <v>91</v>
      </c>
      <c r="EJ5" s="32" t="s">
        <v>92</v>
      </c>
      <c r="EK5" s="32" t="s">
        <v>93</v>
      </c>
      <c r="EL5" s="32" t="s">
        <v>94</v>
      </c>
      <c r="EM5" s="32" t="s">
        <v>95</v>
      </c>
      <c r="EN5" s="32" t="s">
        <v>96</v>
      </c>
      <c r="EO5" s="32" t="s">
        <v>97</v>
      </c>
    </row>
    <row r="6" spans="1:145" s="36" customFormat="1" x14ac:dyDescent="0.15">
      <c r="A6" s="28" t="s">
        <v>98</v>
      </c>
      <c r="B6" s="33">
        <f>B7</f>
        <v>2019</v>
      </c>
      <c r="C6" s="33">
        <f t="shared" ref="C6:X6" si="3">C7</f>
        <v>322032</v>
      </c>
      <c r="D6" s="33">
        <f t="shared" si="3"/>
        <v>47</v>
      </c>
      <c r="E6" s="33">
        <f t="shared" si="3"/>
        <v>18</v>
      </c>
      <c r="F6" s="33">
        <f t="shared" si="3"/>
        <v>1</v>
      </c>
      <c r="G6" s="33">
        <f t="shared" si="3"/>
        <v>0</v>
      </c>
      <c r="H6" s="33" t="str">
        <f t="shared" si="3"/>
        <v>島根県　出雲市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個別排水処理</v>
      </c>
      <c r="L6" s="33" t="str">
        <f t="shared" si="3"/>
        <v>L2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0.24</v>
      </c>
      <c r="Q6" s="34">
        <f t="shared" si="3"/>
        <v>100</v>
      </c>
      <c r="R6" s="34">
        <f t="shared" si="3"/>
        <v>3352</v>
      </c>
      <c r="S6" s="34">
        <f t="shared" si="3"/>
        <v>174995</v>
      </c>
      <c r="T6" s="34">
        <f t="shared" si="3"/>
        <v>624.36</v>
      </c>
      <c r="U6" s="34">
        <f t="shared" si="3"/>
        <v>280.27999999999997</v>
      </c>
      <c r="V6" s="34">
        <f t="shared" si="3"/>
        <v>426</v>
      </c>
      <c r="W6" s="34">
        <f t="shared" si="3"/>
        <v>0.08</v>
      </c>
      <c r="X6" s="34">
        <f t="shared" si="3"/>
        <v>5325</v>
      </c>
      <c r="Y6" s="35">
        <f>IF(Y7="",NA(),Y7)</f>
        <v>85.51</v>
      </c>
      <c r="Z6" s="35">
        <f t="shared" ref="Z6:AH6" si="4">IF(Z7="",NA(),Z7)</f>
        <v>87.3</v>
      </c>
      <c r="AA6" s="35">
        <f t="shared" si="4"/>
        <v>86.25</v>
      </c>
      <c r="AB6" s="35">
        <f t="shared" si="4"/>
        <v>88.81</v>
      </c>
      <c r="AC6" s="35">
        <f t="shared" si="4"/>
        <v>90.44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663.76</v>
      </c>
      <c r="BL6" s="35">
        <f t="shared" si="7"/>
        <v>566.35</v>
      </c>
      <c r="BM6" s="35">
        <f t="shared" si="7"/>
        <v>888.8</v>
      </c>
      <c r="BN6" s="35">
        <f t="shared" si="7"/>
        <v>855.65</v>
      </c>
      <c r="BO6" s="35">
        <f t="shared" si="7"/>
        <v>862.99</v>
      </c>
      <c r="BP6" s="34" t="str">
        <f>IF(BP7="","",IF(BP7="-","【-】","【"&amp;SUBSTITUTE(TEXT(BP7,"#,##0.00"),"-","△")&amp;"】"))</f>
        <v>【862.82】</v>
      </c>
      <c r="BQ6" s="35">
        <f>IF(BQ7="",NA(),BQ7)</f>
        <v>73.08</v>
      </c>
      <c r="BR6" s="35">
        <f t="shared" ref="BR6:BZ6" si="8">IF(BR7="",NA(),BR7)</f>
        <v>80.87</v>
      </c>
      <c r="BS6" s="35">
        <f t="shared" si="8"/>
        <v>75.260000000000005</v>
      </c>
      <c r="BT6" s="35">
        <f t="shared" si="8"/>
        <v>68.31</v>
      </c>
      <c r="BU6" s="35">
        <f t="shared" si="8"/>
        <v>50.3</v>
      </c>
      <c r="BV6" s="35">
        <f t="shared" si="8"/>
        <v>53.76</v>
      </c>
      <c r="BW6" s="35">
        <f t="shared" si="8"/>
        <v>52.27</v>
      </c>
      <c r="BX6" s="35">
        <f t="shared" si="8"/>
        <v>52.55</v>
      </c>
      <c r="BY6" s="35">
        <f t="shared" si="8"/>
        <v>52.23</v>
      </c>
      <c r="BZ6" s="35">
        <f t="shared" si="8"/>
        <v>50.06</v>
      </c>
      <c r="CA6" s="34" t="str">
        <f>IF(CA7="","",IF(CA7="-","【-】","【"&amp;SUBSTITUTE(TEXT(CA7,"#,##0.00"),"-","△")&amp;"】"))</f>
        <v>【49.71】</v>
      </c>
      <c r="CB6" s="35">
        <f>IF(CB7="",NA(),CB7)</f>
        <v>242.78</v>
      </c>
      <c r="CC6" s="35">
        <f t="shared" ref="CC6:CK6" si="9">IF(CC7="",NA(),CC7)</f>
        <v>220.4</v>
      </c>
      <c r="CD6" s="35">
        <f t="shared" si="9"/>
        <v>236.97</v>
      </c>
      <c r="CE6" s="35">
        <f t="shared" si="9"/>
        <v>261.04000000000002</v>
      </c>
      <c r="CF6" s="35">
        <f t="shared" si="9"/>
        <v>355.17</v>
      </c>
      <c r="CG6" s="35">
        <f t="shared" si="9"/>
        <v>275.25</v>
      </c>
      <c r="CH6" s="35">
        <f t="shared" si="9"/>
        <v>291.01</v>
      </c>
      <c r="CI6" s="35">
        <f t="shared" si="9"/>
        <v>292.45</v>
      </c>
      <c r="CJ6" s="35">
        <f t="shared" si="9"/>
        <v>294.05</v>
      </c>
      <c r="CK6" s="35">
        <f t="shared" si="9"/>
        <v>309.22000000000003</v>
      </c>
      <c r="CL6" s="34" t="str">
        <f>IF(CL7="","",IF(CL7="-","【-】","【"&amp;SUBSTITUTE(TEXT(CL7,"#,##0.00"),"-","△")&amp;"】"))</f>
        <v>【317.18】</v>
      </c>
      <c r="CM6" s="35">
        <f>IF(CM7="",NA(),CM7)</f>
        <v>52.04</v>
      </c>
      <c r="CN6" s="35">
        <f t="shared" ref="CN6:CV6" si="10">IF(CN7="",NA(),CN7)</f>
        <v>52.55</v>
      </c>
      <c r="CO6" s="35">
        <f t="shared" si="10"/>
        <v>52.82</v>
      </c>
      <c r="CP6" s="35">
        <f t="shared" si="10"/>
        <v>50.26</v>
      </c>
      <c r="CQ6" s="35">
        <f t="shared" si="10"/>
        <v>48.72</v>
      </c>
      <c r="CR6" s="35">
        <f t="shared" si="10"/>
        <v>54.14</v>
      </c>
      <c r="CS6" s="35">
        <f t="shared" si="10"/>
        <v>132.99</v>
      </c>
      <c r="CT6" s="35">
        <f t="shared" si="10"/>
        <v>51.71</v>
      </c>
      <c r="CU6" s="35">
        <f t="shared" si="10"/>
        <v>50.56</v>
      </c>
      <c r="CV6" s="35">
        <f t="shared" si="10"/>
        <v>47.35</v>
      </c>
      <c r="CW6" s="34" t="str">
        <f>IF(CW7="","",IF(CW7="-","【-】","【"&amp;SUBSTITUTE(TEXT(CW7,"#,##0.00"),"-","△")&amp;"】"))</f>
        <v>【47.67】</v>
      </c>
      <c r="CX6" s="35">
        <f>IF(CX7="",NA(),CX7)</f>
        <v>96.97</v>
      </c>
      <c r="CY6" s="35">
        <f t="shared" ref="CY6:DG6" si="11">IF(CY7="",NA(),CY7)</f>
        <v>98.34</v>
      </c>
      <c r="CZ6" s="35">
        <f t="shared" si="11"/>
        <v>98.49</v>
      </c>
      <c r="DA6" s="35">
        <f t="shared" si="11"/>
        <v>97.96</v>
      </c>
      <c r="DB6" s="35">
        <f t="shared" si="11"/>
        <v>98.83</v>
      </c>
      <c r="DC6" s="35">
        <f t="shared" si="11"/>
        <v>84.69</v>
      </c>
      <c r="DD6" s="35">
        <f t="shared" si="11"/>
        <v>82.94</v>
      </c>
      <c r="DE6" s="35">
        <f t="shared" si="11"/>
        <v>82.91</v>
      </c>
      <c r="DF6" s="35">
        <f t="shared" si="11"/>
        <v>83.85</v>
      </c>
      <c r="DG6" s="35">
        <f t="shared" si="11"/>
        <v>81.209999999999994</v>
      </c>
      <c r="DH6" s="34" t="str">
        <f>IF(DH7="","",IF(DH7="-","【-】","【"&amp;SUBSTITUTE(TEXT(DH7,"#,##0.00"),"-","△")&amp;"】"))</f>
        <v>【79.30】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15">
      <c r="A7" s="28"/>
      <c r="B7" s="37">
        <v>2019</v>
      </c>
      <c r="C7" s="37">
        <v>322032</v>
      </c>
      <c r="D7" s="37">
        <v>47</v>
      </c>
      <c r="E7" s="37">
        <v>18</v>
      </c>
      <c r="F7" s="37">
        <v>1</v>
      </c>
      <c r="G7" s="37">
        <v>0</v>
      </c>
      <c r="H7" s="37" t="s">
        <v>99</v>
      </c>
      <c r="I7" s="37" t="s">
        <v>100</v>
      </c>
      <c r="J7" s="37" t="s">
        <v>101</v>
      </c>
      <c r="K7" s="37" t="s">
        <v>102</v>
      </c>
      <c r="L7" s="37" t="s">
        <v>103</v>
      </c>
      <c r="M7" s="37" t="s">
        <v>104</v>
      </c>
      <c r="N7" s="38" t="s">
        <v>105</v>
      </c>
      <c r="O7" s="38" t="s">
        <v>106</v>
      </c>
      <c r="P7" s="38">
        <v>0.24</v>
      </c>
      <c r="Q7" s="38">
        <v>100</v>
      </c>
      <c r="R7" s="38">
        <v>3352</v>
      </c>
      <c r="S7" s="38">
        <v>174995</v>
      </c>
      <c r="T7" s="38">
        <v>624.36</v>
      </c>
      <c r="U7" s="38">
        <v>280.27999999999997</v>
      </c>
      <c r="V7" s="38">
        <v>426</v>
      </c>
      <c r="W7" s="38">
        <v>0.08</v>
      </c>
      <c r="X7" s="38">
        <v>5325</v>
      </c>
      <c r="Y7" s="38">
        <v>85.51</v>
      </c>
      <c r="Z7" s="38">
        <v>87.3</v>
      </c>
      <c r="AA7" s="38">
        <v>86.25</v>
      </c>
      <c r="AB7" s="38">
        <v>88.81</v>
      </c>
      <c r="AC7" s="38">
        <v>90.44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663.76</v>
      </c>
      <c r="BL7" s="38">
        <v>566.35</v>
      </c>
      <c r="BM7" s="38">
        <v>888.8</v>
      </c>
      <c r="BN7" s="38">
        <v>855.65</v>
      </c>
      <c r="BO7" s="38">
        <v>862.99</v>
      </c>
      <c r="BP7" s="38">
        <v>862.82</v>
      </c>
      <c r="BQ7" s="38">
        <v>73.08</v>
      </c>
      <c r="BR7" s="38">
        <v>80.87</v>
      </c>
      <c r="BS7" s="38">
        <v>75.260000000000005</v>
      </c>
      <c r="BT7" s="38">
        <v>68.31</v>
      </c>
      <c r="BU7" s="38">
        <v>50.3</v>
      </c>
      <c r="BV7" s="38">
        <v>53.76</v>
      </c>
      <c r="BW7" s="38">
        <v>52.27</v>
      </c>
      <c r="BX7" s="38">
        <v>52.55</v>
      </c>
      <c r="BY7" s="38">
        <v>52.23</v>
      </c>
      <c r="BZ7" s="38">
        <v>50.06</v>
      </c>
      <c r="CA7" s="38">
        <v>49.71</v>
      </c>
      <c r="CB7" s="38">
        <v>242.78</v>
      </c>
      <c r="CC7" s="38">
        <v>220.4</v>
      </c>
      <c r="CD7" s="38">
        <v>236.97</v>
      </c>
      <c r="CE7" s="38">
        <v>261.04000000000002</v>
      </c>
      <c r="CF7" s="38">
        <v>355.17</v>
      </c>
      <c r="CG7" s="38">
        <v>275.25</v>
      </c>
      <c r="CH7" s="38">
        <v>291.01</v>
      </c>
      <c r="CI7" s="38">
        <v>292.45</v>
      </c>
      <c r="CJ7" s="38">
        <v>294.05</v>
      </c>
      <c r="CK7" s="38">
        <v>309.22000000000003</v>
      </c>
      <c r="CL7" s="38">
        <v>317.18</v>
      </c>
      <c r="CM7" s="38">
        <v>52.04</v>
      </c>
      <c r="CN7" s="38">
        <v>52.55</v>
      </c>
      <c r="CO7" s="38">
        <v>52.82</v>
      </c>
      <c r="CP7" s="38">
        <v>50.26</v>
      </c>
      <c r="CQ7" s="38">
        <v>48.72</v>
      </c>
      <c r="CR7" s="38">
        <v>54.14</v>
      </c>
      <c r="CS7" s="38">
        <v>132.99</v>
      </c>
      <c r="CT7" s="38">
        <v>51.71</v>
      </c>
      <c r="CU7" s="38">
        <v>50.56</v>
      </c>
      <c r="CV7" s="38">
        <v>47.35</v>
      </c>
      <c r="CW7" s="38">
        <v>47.67</v>
      </c>
      <c r="CX7" s="38">
        <v>96.97</v>
      </c>
      <c r="CY7" s="38">
        <v>98.34</v>
      </c>
      <c r="CZ7" s="38">
        <v>98.49</v>
      </c>
      <c r="DA7" s="38">
        <v>97.96</v>
      </c>
      <c r="DB7" s="38">
        <v>98.83</v>
      </c>
      <c r="DC7" s="38">
        <v>84.69</v>
      </c>
      <c r="DD7" s="38">
        <v>82.94</v>
      </c>
      <c r="DE7" s="38">
        <v>82.91</v>
      </c>
      <c r="DF7" s="38">
        <v>83.85</v>
      </c>
      <c r="DG7" s="38">
        <v>81.209999999999994</v>
      </c>
      <c r="DH7" s="38">
        <v>79.3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105</v>
      </c>
      <c r="EF7" s="38" t="s">
        <v>105</v>
      </c>
      <c r="EG7" s="38" t="s">
        <v>105</v>
      </c>
      <c r="EH7" s="38" t="s">
        <v>105</v>
      </c>
      <c r="EI7" s="38" t="s">
        <v>105</v>
      </c>
      <c r="EJ7" s="38" t="s">
        <v>105</v>
      </c>
      <c r="EK7" s="38" t="s">
        <v>105</v>
      </c>
      <c r="EL7" s="38" t="s">
        <v>105</v>
      </c>
      <c r="EM7" s="38" t="s">
        <v>105</v>
      </c>
      <c r="EN7" s="38" t="s">
        <v>105</v>
      </c>
      <c r="EO7" s="38" t="s">
        <v>105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107</v>
      </c>
      <c r="C9" s="40" t="s">
        <v>108</v>
      </c>
      <c r="D9" s="40" t="s">
        <v>109</v>
      </c>
      <c r="E9" s="40" t="s">
        <v>110</v>
      </c>
      <c r="F9" s="40" t="s">
        <v>111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49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112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113</v>
      </c>
    </row>
    <row r="13" spans="1:145" x14ac:dyDescent="0.15">
      <c r="B13" t="s">
        <v>114</v>
      </c>
      <c r="C13" t="s">
        <v>114</v>
      </c>
      <c r="D13" t="s">
        <v>114</v>
      </c>
      <c r="E13" t="s">
        <v>114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SL108</cp:lastModifiedBy>
  <cp:lastPrinted>2021-01-31T23:41:32Z</cp:lastPrinted>
  <dcterms:created xsi:type="dcterms:W3CDTF">2020-12-04T03:21:21Z</dcterms:created>
  <dcterms:modified xsi:type="dcterms:W3CDTF">2021-02-01T00:30:53Z</dcterms:modified>
  <cp:category/>
</cp:coreProperties>
</file>