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水道管理\R02年度\1401経理（上水）\00庶務\R2 財政課提出資料\R3.1月_経営比較分析表コメント\"/>
    </mc:Choice>
  </mc:AlternateContent>
  <workbookProtection workbookAlgorithmName="SHA-512" workbookHashValue="66X97GDVlXfb6opVhr5bd6zOnXR/tvWrrrGaaSp1fXm9G8cik4sROHH0ZL+PJuvFpV4kBm0eLjLKo6Jo00Rp8A==" workbookSaltValue="cD3He35lRAlKXVl8GtXm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<sst xmlns="http://schemas.openxmlformats.org/spreadsheetml/2006/main" count="228" uniqueCount="114">
  <si>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</si>
  <si>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</si>
  <si>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</si>
  <si>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</si>
  <si>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</si>
  <si>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</si>
  <si>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</si>
  <si>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</si>
  <si>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</si>
  <si>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</si>
  <si>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</si>
  <si>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</si>
  <si>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</si>
  <si>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</si>
  <si>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</si>
  <si>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</si>
  <si>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</si>
  <si>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</si>
  <si>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</si>
  <si>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</si>
  <si>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</si>
  <si>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</si>
  <si>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</si>
  <si>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</si>
  <si>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</si>
  <si>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</si>
  <si>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</si>
  <si>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</si>
  <si>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</si>
  <si>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</si>
  <si>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</si>
  <si>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</si>
  <si>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</si>
  <si>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</si>
  <si>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</si>
  <si>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</si>
  <si>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</si>
  <si>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</si>
  <si>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</si>
  <si>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</si>
  <si>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</si>
  <si>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</si>
  <si>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</si>
  <si>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</si>
  <si>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</si>
  <si>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</si>
  <si>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</si>
  <si>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</si>
  <si>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</si>
  <si>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</si>
  <si>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</si>
  <si>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</si>
  <si>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</si>
  <si>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</si>
  <si>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</si>
  <si>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</si>
  <si>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</si>
  <si>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</si>
  <si>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</si>
  <si>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</si>
  <si>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</si>
  <si>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</si>
  <si>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</si>
  <si>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</si>
  <si>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</si>
  <si>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</si>
  <si>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</si>
  <si>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</si>
  <si>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</si>
  <si>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</si>
  <si>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</si>
  <si>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</si>
  <si>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</si>
  <si>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</si>
  <si>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</si>
  <si>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</si>
  <si>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</si>
  <si>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</si>
  <si>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</si>
  <si>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</si>
  <si>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</si>
  <si>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</si>
  <si>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</si>
  <si>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</si>
  <si>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</si>
  <si>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</si>
  <si>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</si>
  <si>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</si>
  <si>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</si>
  <si>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</si>
  <si>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</si>
  <si>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</si>
  <si>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</si>
  <si>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</si>
  <si>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</si>
  <si>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</si>
  <si>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</si>
  <si>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</si>
  <si>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</si>
  <si>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</si>
  <si>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</si>
  <si>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</si>
  <si>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</si>
  <si>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</si>
  <si>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</si>
  <si>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</si>
  <si>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</si>
  <si>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</si>
  <si>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</si>
  <si>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</si>
  <si>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</si>
  <si>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・平成30年4月に経営基盤の脆弱な簡易水道事業を統合したことから、経営の健全性・効率性を表す指標は悪化している。
・また、老朽化する水道施設、管路等の更新需要の増加に十分に対応できていないことが各種指標から見てとれる。
・このような現状を踏まえたうえで、「水道事業経営戦略」に基づき、毎年度の進捗管理と計画と実績の乖離の検証を行い、対応策を検討することにより、将来にわたって持続可能な水道事業経営に取り組む。</t>
    <rPh sb="1" eb="3">
      <t>ヘイセイ</t>
    </rPh>
    <rPh sb="5" eb="6">
      <t>ネン</t>
    </rPh>
    <rPh sb="7" eb="8">
      <t>ツキ</t>
    </rPh>
    <rPh sb="9" eb="11">
      <t>ケイエイ</t>
    </rPh>
    <rPh sb="11" eb="13">
      <t>キバン</t>
    </rPh>
    <rPh sb="14" eb="16">
      <t>ゼイジャク</t>
    </rPh>
    <rPh sb="17" eb="19">
      <t>カンイ</t>
    </rPh>
    <rPh sb="19" eb="21">
      <t>スイドウ</t>
    </rPh>
    <rPh sb="21" eb="23">
      <t>ジギョウ</t>
    </rPh>
    <rPh sb="24" eb="26">
      <t>トウゴウ</t>
    </rPh>
    <rPh sb="33" eb="35">
      <t>ケイエイ</t>
    </rPh>
    <rPh sb="61" eb="64">
      <t>ロウキュウカ</t>
    </rPh>
    <rPh sb="66" eb="68">
      <t>スイドウ</t>
    </rPh>
    <rPh sb="68" eb="70">
      <t>シセツ</t>
    </rPh>
    <rPh sb="71" eb="73">
      <t>カンロ</t>
    </rPh>
    <rPh sb="73" eb="74">
      <t>ナド</t>
    </rPh>
    <rPh sb="75" eb="77">
      <t>コウシン</t>
    </rPh>
    <rPh sb="77" eb="79">
      <t>ジュヨウ</t>
    </rPh>
    <rPh sb="80" eb="82">
      <t>ゾウカ</t>
    </rPh>
    <rPh sb="83" eb="85">
      <t>ジュウブン</t>
    </rPh>
    <rPh sb="86" eb="88">
      <t>タイオウ</t>
    </rPh>
    <rPh sb="119" eb="120">
      <t>フ</t>
    </rPh>
    <rPh sb="128" eb="130">
      <t>スイドウ</t>
    </rPh>
    <rPh sb="130" eb="132">
      <t>ジギョウ</t>
    </rPh>
    <rPh sb="132" eb="134">
      <t>ケイエイ</t>
    </rPh>
    <rPh sb="134" eb="136">
      <t>センリャク</t>
    </rPh>
    <rPh sb="138" eb="139">
      <t>モト</t>
    </rPh>
    <rPh sb="142" eb="145">
      <t>マイネンド</t>
    </rPh>
    <rPh sb="146" eb="148">
      <t>シンチョク</t>
    </rPh>
    <rPh sb="148" eb="150">
      <t>カンリ</t>
    </rPh>
    <rPh sb="151" eb="153">
      <t>ケイカク</t>
    </rPh>
    <rPh sb="154" eb="156">
      <t>ジッセキ</t>
    </rPh>
    <rPh sb="157" eb="159">
      <t>カイリ</t>
    </rPh>
    <rPh sb="160" eb="162">
      <t>ケンショウ</t>
    </rPh>
    <rPh sb="163" eb="164">
      <t>オコナ</t>
    </rPh>
    <rPh sb="166" eb="168">
      <t>タイオウ</t>
    </rPh>
    <rPh sb="168" eb="169">
      <t>サク</t>
    </rPh>
    <rPh sb="170" eb="172">
      <t>ケントウ</t>
    </rPh>
    <rPh sb="180" eb="182">
      <t>ショウライ</t>
    </rPh>
    <rPh sb="187" eb="189">
      <t>ジゾク</t>
    </rPh>
    <rPh sb="189" eb="191">
      <t>カノウ</t>
    </rPh>
    <rPh sb="192" eb="194">
      <t>スイドウ</t>
    </rPh>
    <rPh sb="194" eb="196">
      <t>ジギョウ</t>
    </rPh>
    <rPh sb="196" eb="198">
      <t>ケイエイ</t>
    </rPh>
    <rPh sb="199" eb="200">
      <t>ト</t>
    </rPh>
    <rPh sb="201" eb="202">
      <t>ク</t>
    </rPh>
    <phoneticPr fontId="4"/>
  </si>
  <si>
    <r>
      <t>・「有形固定資産減価償却率」は、年々増加傾向にあり、資産の老朽化度合は進みつつある。
・「管路経年化率」は、簡易水道事業の統合により低下し、類似団体平均値より低い水準にある。
・「管路更新率」は、依然として低い水準にあり、現行の更新水準では更新需要に追いつかない状況にあるため、更新スピードを速める必要がある。
・</t>
    </r>
    <r>
      <rPr>
        <sz val="11"/>
        <rFont val="ＭＳ ゴシック"/>
        <family val="3"/>
        <charset val="128"/>
      </rPr>
      <t>アセット・マネジメントによる今後の更新需要の見通しに基づき、計画的な更新事業を実施していく。</t>
    </r>
    <rPh sb="2" eb="4">
      <t>ユウケイ</t>
    </rPh>
    <rPh sb="4" eb="6">
      <t>コテイ</t>
    </rPh>
    <rPh sb="6" eb="8">
      <t>シサン</t>
    </rPh>
    <rPh sb="8" eb="10">
      <t>ゲンカ</t>
    </rPh>
    <rPh sb="10" eb="12">
      <t>ショウキャク</t>
    </rPh>
    <rPh sb="12" eb="13">
      <t>リツ</t>
    </rPh>
    <rPh sb="16" eb="18">
      <t>ネンネン</t>
    </rPh>
    <rPh sb="18" eb="20">
      <t>ゾウカ</t>
    </rPh>
    <rPh sb="20" eb="22">
      <t>ケイコウ</t>
    </rPh>
    <rPh sb="26" eb="28">
      <t>シサン</t>
    </rPh>
    <rPh sb="29" eb="32">
      <t>ロウキュウカ</t>
    </rPh>
    <rPh sb="32" eb="34">
      <t>ドア</t>
    </rPh>
    <rPh sb="35" eb="36">
      <t>スス</t>
    </rPh>
    <rPh sb="45" eb="47">
      <t>カンロ</t>
    </rPh>
    <rPh sb="47" eb="49">
      <t>ケイネン</t>
    </rPh>
    <rPh sb="49" eb="50">
      <t>カ</t>
    </rPh>
    <rPh sb="50" eb="51">
      <t>リツ</t>
    </rPh>
    <rPh sb="54" eb="56">
      <t>カンイ</t>
    </rPh>
    <rPh sb="56" eb="58">
      <t>スイドウ</t>
    </rPh>
    <rPh sb="58" eb="60">
      <t>ジギョウ</t>
    </rPh>
    <rPh sb="61" eb="63">
      <t>トウゴウ</t>
    </rPh>
    <rPh sb="66" eb="68">
      <t>テイカ</t>
    </rPh>
    <rPh sb="70" eb="72">
      <t>ルイジ</t>
    </rPh>
    <rPh sb="72" eb="74">
      <t>ダンタイ</t>
    </rPh>
    <rPh sb="74" eb="77">
      <t>ヘイキンチ</t>
    </rPh>
    <rPh sb="79" eb="80">
      <t>ヒク</t>
    </rPh>
    <rPh sb="81" eb="83">
      <t>スイジュン</t>
    </rPh>
    <rPh sb="90" eb="92">
      <t>カンロ</t>
    </rPh>
    <rPh sb="92" eb="94">
      <t>コウシン</t>
    </rPh>
    <rPh sb="94" eb="95">
      <t>リツ</t>
    </rPh>
    <rPh sb="98" eb="100">
      <t>イゼン</t>
    </rPh>
    <rPh sb="103" eb="104">
      <t>ヒク</t>
    </rPh>
    <rPh sb="105" eb="107">
      <t>スイジュン</t>
    </rPh>
    <rPh sb="111" eb="113">
      <t>ゲンコウ</t>
    </rPh>
    <rPh sb="114" eb="116">
      <t>コウシン</t>
    </rPh>
    <rPh sb="116" eb="118">
      <t>スイジュン</t>
    </rPh>
    <rPh sb="120" eb="122">
      <t>コウシン</t>
    </rPh>
    <rPh sb="122" eb="124">
      <t>ジュヨウ</t>
    </rPh>
    <rPh sb="131" eb="133">
      <t>ジョウキョウ</t>
    </rPh>
    <rPh sb="139" eb="141">
      <t>コウシン</t>
    </rPh>
    <rPh sb="146" eb="147">
      <t>ハヤ</t>
    </rPh>
    <rPh sb="149" eb="151">
      <t>ヒツヨウ</t>
    </rPh>
    <rPh sb="171" eb="173">
      <t>コンゴ</t>
    </rPh>
    <rPh sb="174" eb="176">
      <t>コウシン</t>
    </rPh>
    <rPh sb="176" eb="178">
      <t>ジュヨウ</t>
    </rPh>
    <rPh sb="179" eb="181">
      <t>ミトオ</t>
    </rPh>
    <rPh sb="183" eb="184">
      <t>モト</t>
    </rPh>
    <rPh sb="187" eb="189">
      <t>ケイカク</t>
    </rPh>
    <rPh sb="189" eb="190">
      <t>テキ</t>
    </rPh>
    <rPh sb="191" eb="193">
      <t>コウシン</t>
    </rPh>
    <rPh sb="193" eb="195">
      <t>ジギョウ</t>
    </rPh>
    <rPh sb="196" eb="198">
      <t>ジッシ</t>
    </rPh>
    <phoneticPr fontId="4"/>
  </si>
  <si>
    <t>・「経常収支比率」は115.60％で、維持管理費や支払利息等の経常経費を給水収益等の経常収益で賄えている。「累積欠損金」は生じていない。
・平成30年4月に簡易水道事業を統合し、多額の起債の償還元金が流動負債に計上されたため、「流動比率」は、平成30年度決算値で大幅に低下したが、令和元年度は若干改善している。
・「企業債残高対給水収益比率」についても簡易水道事業の統合の影響により、平成30年度決算値で大幅に上昇している。
・「料金回収率」は、平成30年度決算値で80％を下回る水準まで低下したが、平成30年10月から段階的な料金改定を実施し、供給単価の引き上げに取り組んでいる。
・「施設利用率」は、類似団体平均値を上回っている。
・「有収率」は、前年度対比で改善したものの、類似団体平均値を大きく下回っている。漏水調査等の取り組みを強化するとともに、老朽管路の計画的更新に継続的に取り組む必要がある。
・安定した給水収益を確保しつつ、経常経費の削減等の経営合理化に取り組むことにより、経営基盤の強化に努める必要がある。</t>
    <rPh sb="19" eb="21">
      <t>イジ</t>
    </rPh>
    <rPh sb="21" eb="24">
      <t>カンリヒ</t>
    </rPh>
    <rPh sb="25" eb="27">
      <t>シハラ</t>
    </rPh>
    <rPh sb="27" eb="29">
      <t>リソク</t>
    </rPh>
    <rPh sb="29" eb="30">
      <t>ナド</t>
    </rPh>
    <rPh sb="31" eb="33">
      <t>ケイジョウ</t>
    </rPh>
    <rPh sb="33" eb="35">
      <t>ケイヒ</t>
    </rPh>
    <rPh sb="36" eb="38">
      <t>キュウスイ</t>
    </rPh>
    <rPh sb="40" eb="41">
      <t>ナド</t>
    </rPh>
    <rPh sb="42" eb="44">
      <t>ケイジョウ</t>
    </rPh>
    <rPh sb="44" eb="46">
      <t>シュウエキ</t>
    </rPh>
    <rPh sb="47" eb="48">
      <t>マカナ</t>
    </rPh>
    <rPh sb="54" eb="56">
      <t>ルイセキ</t>
    </rPh>
    <rPh sb="70" eb="72">
      <t>ヘイセイ</t>
    </rPh>
    <rPh sb="74" eb="75">
      <t>ネン</t>
    </rPh>
    <rPh sb="76" eb="77">
      <t>ツキ</t>
    </rPh>
    <rPh sb="78" eb="80">
      <t>カンイ</t>
    </rPh>
    <rPh sb="80" eb="82">
      <t>スイドウ</t>
    </rPh>
    <rPh sb="82" eb="84">
      <t>ジギョウ</t>
    </rPh>
    <rPh sb="85" eb="87">
      <t>トウゴウ</t>
    </rPh>
    <rPh sb="89" eb="91">
      <t>タガク</t>
    </rPh>
    <rPh sb="92" eb="94">
      <t>キサイ</t>
    </rPh>
    <rPh sb="95" eb="97">
      <t>ショウカン</t>
    </rPh>
    <rPh sb="97" eb="99">
      <t>ガンキン</t>
    </rPh>
    <rPh sb="100" eb="102">
      <t>リュウドウ</t>
    </rPh>
    <rPh sb="102" eb="104">
      <t>フサイ</t>
    </rPh>
    <rPh sb="105" eb="107">
      <t>ケイジョウ</t>
    </rPh>
    <rPh sb="121" eb="123">
      <t>ヘイセイ</t>
    </rPh>
    <rPh sb="125" eb="127">
      <t>ネンド</t>
    </rPh>
    <rPh sb="127" eb="129">
      <t>ケッサン</t>
    </rPh>
    <rPh sb="131" eb="133">
      <t>オオハバ</t>
    </rPh>
    <rPh sb="134" eb="136">
      <t>テイカ</t>
    </rPh>
    <rPh sb="140" eb="141">
      <t>レイ</t>
    </rPh>
    <rPh sb="141" eb="142">
      <t>ワ</t>
    </rPh>
    <rPh sb="142" eb="143">
      <t>モト</t>
    </rPh>
    <rPh sb="143" eb="145">
      <t>ネンド</t>
    </rPh>
    <rPh sb="146" eb="148">
      <t>ジャッカン</t>
    </rPh>
    <rPh sb="148" eb="150">
      <t>カイゼン</t>
    </rPh>
    <rPh sb="163" eb="164">
      <t>タイ</t>
    </rPh>
    <rPh sb="164" eb="166">
      <t>キュウスイ</t>
    </rPh>
    <rPh sb="166" eb="168">
      <t>シュウエキ</t>
    </rPh>
    <rPh sb="168" eb="170">
      <t>ヒリツ</t>
    </rPh>
    <rPh sb="176" eb="178">
      <t>カンイ</t>
    </rPh>
    <rPh sb="178" eb="180">
      <t>スイドウ</t>
    </rPh>
    <rPh sb="180" eb="182">
      <t>ジギョウ</t>
    </rPh>
    <rPh sb="183" eb="185">
      <t>トウゴウ</t>
    </rPh>
    <rPh sb="186" eb="188">
      <t>エイキョウ</t>
    </rPh>
    <rPh sb="202" eb="204">
      <t>オオハバ</t>
    </rPh>
    <rPh sb="205" eb="207">
      <t>ジョウショウ</t>
    </rPh>
    <rPh sb="223" eb="225">
      <t>ヘイセイ</t>
    </rPh>
    <rPh sb="227" eb="229">
      <t>ネンド</t>
    </rPh>
    <rPh sb="229" eb="231">
      <t>ケッサン</t>
    </rPh>
    <rPh sb="237" eb="239">
      <t>シタマワ</t>
    </rPh>
    <rPh sb="240" eb="242">
      <t>スイジュン</t>
    </rPh>
    <rPh sb="244" eb="246">
      <t>テイカ</t>
    </rPh>
    <rPh sb="250" eb="252">
      <t>ヘイセイ</t>
    </rPh>
    <rPh sb="254" eb="255">
      <t>ネン</t>
    </rPh>
    <rPh sb="257" eb="258">
      <t>ツキ</t>
    </rPh>
    <rPh sb="260" eb="262">
      <t>ダンカイ</t>
    </rPh>
    <rPh sb="262" eb="263">
      <t>テキ</t>
    </rPh>
    <rPh sb="264" eb="266">
      <t>リョウキン</t>
    </rPh>
    <rPh sb="266" eb="268">
      <t>カイテイ</t>
    </rPh>
    <rPh sb="269" eb="271">
      <t>ジッシ</t>
    </rPh>
    <rPh sb="278" eb="279">
      <t>ヒ</t>
    </rPh>
    <rPh sb="280" eb="281">
      <t>ア</t>
    </rPh>
    <rPh sb="283" eb="284">
      <t>ト</t>
    </rPh>
    <rPh sb="285" eb="286">
      <t>ク</t>
    </rPh>
    <rPh sb="302" eb="304">
      <t>ルイジ</t>
    </rPh>
    <rPh sb="304" eb="306">
      <t>ダンタイ</t>
    </rPh>
    <rPh sb="306" eb="308">
      <t>ヘイキン</t>
    </rPh>
    <rPh sb="308" eb="309">
      <t>チ</t>
    </rPh>
    <rPh sb="310" eb="312">
      <t>ウワマワ</t>
    </rPh>
    <rPh sb="326" eb="329">
      <t>ゼンネンド</t>
    </rPh>
    <rPh sb="329" eb="331">
      <t>タイヒ</t>
    </rPh>
    <rPh sb="332" eb="334">
      <t>カイゼン</t>
    </rPh>
    <rPh sb="340" eb="342">
      <t>ルイジ</t>
    </rPh>
    <rPh sb="342" eb="344">
      <t>ダンタイ</t>
    </rPh>
    <rPh sb="346" eb="347">
      <t>チ</t>
    </rPh>
    <rPh sb="364" eb="365">
      <t>ト</t>
    </rPh>
    <rPh sb="366" eb="367">
      <t>ク</t>
    </rPh>
    <rPh sb="369" eb="371">
      <t>キョウカ</t>
    </rPh>
    <rPh sb="381" eb="382">
      <t>ロ</t>
    </rPh>
    <rPh sb="383" eb="385">
      <t>ケイカク</t>
    </rPh>
    <rPh sb="385" eb="386">
      <t>テキ</t>
    </rPh>
    <rPh sb="389" eb="392">
      <t>ケイゾクテキ</t>
    </rPh>
    <rPh sb="393" eb="394">
      <t>ト</t>
    </rPh>
    <rPh sb="395" eb="396">
      <t>ク</t>
    </rPh>
    <rPh sb="405" eb="407">
      <t>アンテイ</t>
    </rPh>
    <rPh sb="409" eb="411">
      <t>キュウスイ</t>
    </rPh>
    <rPh sb="411" eb="413">
      <t>シュウエキ</t>
    </rPh>
    <rPh sb="414" eb="416">
      <t>カクホ</t>
    </rPh>
    <rPh sb="420" eb="422">
      <t>ケイジョウ</t>
    </rPh>
    <rPh sb="422" eb="424">
      <t>ケイヒ</t>
    </rPh>
    <rPh sb="425" eb="427">
      <t>サクゲン</t>
    </rPh>
    <rPh sb="427" eb="428">
      <t>ナド</t>
    </rPh>
    <rPh sb="429" eb="431">
      <t>ケイエイ</t>
    </rPh>
    <rPh sb="431" eb="434">
      <t>ゴウリカ</t>
    </rPh>
    <rPh sb="435" eb="436">
      <t>ト</t>
    </rPh>
    <rPh sb="437" eb="438">
      <t>ク</t>
    </rPh>
    <rPh sb="445" eb="447">
      <t>ケイエイ</t>
    </rPh>
    <rPh sb="447" eb="449">
      <t>キバン</t>
    </rPh>
    <rPh sb="450" eb="452">
      <t>キョウカ</t>
    </rPh>
    <rPh sb="453" eb="454">
      <t>ツト</t>
    </rPh>
    <rPh sb="456" eb="4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</si>
</sst>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0.84</c:v>
                </c:pt>
                <c:pt idx="2">
                  <c:v>0.36</c:v>
                </c:pt>
                <c:pt idx="3">
                  <c:v>0.35</c:v>
                </c:pt>
                <c:pt idx="4">
                  <c:v>0.38</c:v>
                </c:pt>
              </c:numCache>
            </c:numRef>
          </c:val>
          <c:extLst>
            <c:ext xmlns:c16="http://schemas.microsoft.com/office/drawing/2014/chart" uri="{C3380CC4-5D6E-409C-BE32-E72D297353CC}">
              <c16:uniqueId val="{00000000-36DA-4444-82A9-DC0FA03FA9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0.63</c:v>
                </c:pt>
                <c:pt idx="4">
                  <c:v>0.63</c:v>
                </c:pt>
              </c:numCache>
            </c:numRef>
          </c:val>
          <c:smooth val="0"/>
          <c:extLst>
            <c:ext xmlns:c16="http://schemas.microsoft.com/office/drawing/2014/chart" uri="{C3380CC4-5D6E-409C-BE32-E72D297353CC}">
              <c16:uniqueId val="{00000001-36DA-4444-82A9-DC0FA03FA9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60.68</c:v>
                </c:pt>
                <c:pt idx="1">
                  <c:v>59.63</c:v>
                </c:pt>
                <c:pt idx="2">
                  <c:v>59.63</c:v>
                </c:pt>
                <c:pt idx="3">
                  <c:v>67.27</c:v>
                </c:pt>
                <c:pt idx="4">
                  <c:v>64.33</c:v>
                </c:pt>
              </c:numCache>
            </c:numRef>
          </c:val>
          <c:extLst>
            <c:ext xmlns:c16="http://schemas.microsoft.com/office/drawing/2014/chart" uri="{C3380CC4-5D6E-409C-BE32-E72D297353CC}">
              <c16:uniqueId val="{00000000-0912-4956-B799-DBC7CE6E40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59.46</c:v>
                </c:pt>
                <c:pt idx="4">
                  <c:v>59.51</c:v>
                </c:pt>
              </c:numCache>
            </c:numRef>
          </c:val>
          <c:smooth val="0"/>
          <c:extLst>
            <c:ext xmlns:c16="http://schemas.microsoft.com/office/drawing/2014/chart" uri="{C3380CC4-5D6E-409C-BE32-E72D297353CC}">
              <c16:uniqueId val="{00000001-0912-4956-B799-DBC7CE6E40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78.17</c:v>
                </c:pt>
                <c:pt idx="1">
                  <c:v>78.37</c:v>
                </c:pt>
                <c:pt idx="2">
                  <c:v>78.47</c:v>
                </c:pt>
                <c:pt idx="3">
                  <c:v>77.040000000000006</c:v>
                </c:pt>
                <c:pt idx="4">
                  <c:v>78.040000000000006</c:v>
                </c:pt>
              </c:numCache>
            </c:numRef>
          </c:val>
          <c:extLst>
            <c:ext xmlns:c16="http://schemas.microsoft.com/office/drawing/2014/chart" uri="{C3380CC4-5D6E-409C-BE32-E72D297353CC}">
              <c16:uniqueId val="{00000000-D64E-45B8-B801-BE0E458B23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87.41</c:v>
                </c:pt>
                <c:pt idx="4">
                  <c:v>87.08</c:v>
                </c:pt>
              </c:numCache>
            </c:numRef>
          </c:val>
          <c:smooth val="0"/>
          <c:extLst>
            <c:ext xmlns:c16="http://schemas.microsoft.com/office/drawing/2014/chart" uri="{C3380CC4-5D6E-409C-BE32-E72D297353CC}">
              <c16:uniqueId val="{00000001-D64E-45B8-B801-BE0E458B23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102.68</c:v>
                </c:pt>
                <c:pt idx="1">
                  <c:v>106.92</c:v>
                </c:pt>
                <c:pt idx="2">
                  <c:v>109.26</c:v>
                </c:pt>
                <c:pt idx="3">
                  <c:v>112.25</c:v>
                </c:pt>
                <c:pt idx="4">
                  <c:v>115.6</c:v>
                </c:pt>
              </c:numCache>
            </c:numRef>
          </c:val>
          <c:extLst>
            <c:ext xmlns:c16="http://schemas.microsoft.com/office/drawing/2014/chart" uri="{C3380CC4-5D6E-409C-BE32-E72D297353CC}">
              <c16:uniqueId val="{00000000-BDB6-4ADF-87E1-44DDC76433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111.44</c:v>
                </c:pt>
                <c:pt idx="4">
                  <c:v>111.17</c:v>
                </c:pt>
              </c:numCache>
            </c:numRef>
          </c:val>
          <c:smooth val="0"/>
          <c:extLst>
            <c:ext xmlns:c16="http://schemas.microsoft.com/office/drawing/2014/chart" uri="{C3380CC4-5D6E-409C-BE32-E72D297353CC}">
              <c16:uniqueId val="{00000001-BDB6-4ADF-87E1-44DDC76433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42.72</c:v>
                </c:pt>
                <c:pt idx="1">
                  <c:v>44.18</c:v>
                </c:pt>
                <c:pt idx="2">
                  <c:v>46.14</c:v>
                </c:pt>
                <c:pt idx="3">
                  <c:v>49.06</c:v>
                </c:pt>
                <c:pt idx="4">
                  <c:v>50.58</c:v>
                </c:pt>
              </c:numCache>
            </c:numRef>
          </c:val>
          <c:extLst>
            <c:ext xmlns:c16="http://schemas.microsoft.com/office/drawing/2014/chart" uri="{C3380CC4-5D6E-409C-BE32-E72D297353CC}">
              <c16:uniqueId val="{00000000-C54D-4010-A013-D6EC5ECE8A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47.62</c:v>
                </c:pt>
                <c:pt idx="4">
                  <c:v>48.55</c:v>
                </c:pt>
              </c:numCache>
            </c:numRef>
          </c:val>
          <c:smooth val="0"/>
          <c:extLst>
            <c:ext xmlns:c16="http://schemas.microsoft.com/office/drawing/2014/chart" uri="{C3380CC4-5D6E-409C-BE32-E72D297353CC}">
              <c16:uniqueId val="{00000001-C54D-4010-A013-D6EC5ECE8A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14.08</c:v>
                </c:pt>
                <c:pt idx="1">
                  <c:v>25.53</c:v>
                </c:pt>
                <c:pt idx="2">
                  <c:v>20.79</c:v>
                </c:pt>
                <c:pt idx="3">
                  <c:v>13.17</c:v>
                </c:pt>
                <c:pt idx="4">
                  <c:v>14.99</c:v>
                </c:pt>
              </c:numCache>
            </c:numRef>
          </c:val>
          <c:extLst>
            <c:ext xmlns:c16="http://schemas.microsoft.com/office/drawing/2014/chart" uri="{C3380CC4-5D6E-409C-BE32-E72D297353CC}">
              <c16:uniqueId val="{00000000-AD92-4B2F-BB92-7CF408B40E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16.27</c:v>
                </c:pt>
                <c:pt idx="4">
                  <c:v>17.11</c:v>
                </c:pt>
              </c:numCache>
            </c:numRef>
          </c:val>
          <c:smooth val="0"/>
          <c:extLst>
            <c:ext xmlns:c16="http://schemas.microsoft.com/office/drawing/2014/chart" uri="{C3380CC4-5D6E-409C-BE32-E72D297353CC}">
              <c16:uniqueId val="{00000001-AD92-4B2F-BB92-7CF408B40E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40-4075-852E-0B22EAF60F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1.03</c:v>
                </c:pt>
                <c:pt idx="4">
                  <c:v>0.78</c:v>
                </c:pt>
              </c:numCache>
            </c:numRef>
          </c:val>
          <c:smooth val="0"/>
          <c:extLst>
            <c:ext xmlns:c16="http://schemas.microsoft.com/office/drawing/2014/chart" uri="{C3380CC4-5D6E-409C-BE32-E72D297353CC}">
              <c16:uniqueId val="{00000001-5340-4075-852E-0B22EAF60F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219.13</c:v>
                </c:pt>
                <c:pt idx="1">
                  <c:v>188.57</c:v>
                </c:pt>
                <c:pt idx="2">
                  <c:v>237.79</c:v>
                </c:pt>
                <c:pt idx="3">
                  <c:v>107.24</c:v>
                </c:pt>
                <c:pt idx="4">
                  <c:v>123.45</c:v>
                </c:pt>
              </c:numCache>
            </c:numRef>
          </c:val>
          <c:extLst>
            <c:ext xmlns:c16="http://schemas.microsoft.com/office/drawing/2014/chart" uri="{C3380CC4-5D6E-409C-BE32-E72D297353CC}">
              <c16:uniqueId val="{00000000-7E99-44B1-8F4F-980CC84E02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349.83</c:v>
                </c:pt>
                <c:pt idx="4">
                  <c:v>360.86</c:v>
                </c:pt>
              </c:numCache>
            </c:numRef>
          </c:val>
          <c:smooth val="0"/>
          <c:extLst>
            <c:ext xmlns:c16="http://schemas.microsoft.com/office/drawing/2014/chart" uri="{C3380CC4-5D6E-409C-BE32-E72D297353CC}">
              <c16:uniqueId val="{00000001-7E99-44B1-8F4F-980CC84E02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537.14</c:v>
                </c:pt>
                <c:pt idx="1">
                  <c:v>512.83000000000004</c:v>
                </c:pt>
                <c:pt idx="2">
                  <c:v>478.06</c:v>
                </c:pt>
                <c:pt idx="3">
                  <c:v>869.38</c:v>
                </c:pt>
                <c:pt idx="4">
                  <c:v>801.55</c:v>
                </c:pt>
              </c:numCache>
            </c:numRef>
          </c:val>
          <c:extLst>
            <c:ext xmlns:c16="http://schemas.microsoft.com/office/drawing/2014/chart" uri="{C3380CC4-5D6E-409C-BE32-E72D297353CC}">
              <c16:uniqueId val="{00000000-F6D7-4F8D-8AF6-61F3AD31EF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314.87</c:v>
                </c:pt>
                <c:pt idx="4">
                  <c:v>309.27999999999997</c:v>
                </c:pt>
              </c:numCache>
            </c:numRef>
          </c:val>
          <c:smooth val="0"/>
          <c:extLst>
            <c:ext xmlns:c16="http://schemas.microsoft.com/office/drawing/2014/chart" uri="{C3380CC4-5D6E-409C-BE32-E72D297353CC}">
              <c16:uniqueId val="{00000001-F6D7-4F8D-8AF6-61F3AD31EF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94.4</c:v>
                </c:pt>
                <c:pt idx="1">
                  <c:v>99.39</c:v>
                </c:pt>
                <c:pt idx="2">
                  <c:v>100.98</c:v>
                </c:pt>
                <c:pt idx="3">
                  <c:v>78.61</c:v>
                </c:pt>
                <c:pt idx="4">
                  <c:v>84.99</c:v>
                </c:pt>
              </c:numCache>
            </c:numRef>
          </c:val>
          <c:extLst>
            <c:ext xmlns:c16="http://schemas.microsoft.com/office/drawing/2014/chart" uri="{C3380CC4-5D6E-409C-BE32-E72D297353CC}">
              <c16:uniqueId val="{00000000-A795-4D41-9015-30A0544CDA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103.54</c:v>
                </c:pt>
                <c:pt idx="4">
                  <c:v>103.32</c:v>
                </c:pt>
              </c:numCache>
            </c:numRef>
          </c:val>
          <c:smooth val="0"/>
          <c:extLst>
            <c:ext xmlns:c16="http://schemas.microsoft.com/office/drawing/2014/chart" uri="{C3380CC4-5D6E-409C-BE32-E72D297353CC}">
              <c16:uniqueId val="{00000001-A795-4D41-9015-30A0544CDA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165.17</c:v>
                </c:pt>
                <c:pt idx="1">
                  <c:v>156.88999999999999</c:v>
                </c:pt>
                <c:pt idx="2">
                  <c:v>154.22</c:v>
                </c:pt>
                <c:pt idx="3">
                  <c:v>212.53</c:v>
                </c:pt>
                <c:pt idx="4">
                  <c:v>208.96</c:v>
                </c:pt>
              </c:numCache>
            </c:numRef>
          </c:val>
          <c:extLst>
            <c:ext xmlns:c16="http://schemas.microsoft.com/office/drawing/2014/chart" uri="{C3380CC4-5D6E-409C-BE32-E72D297353CC}">
              <c16:uniqueId val="{00000000-898C-459C-A8E8-C2EBB149F3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167.46</c:v>
                </c:pt>
                <c:pt idx="4">
                  <c:v>168.56</c:v>
                </c:pt>
              </c:numCache>
            </c:numRef>
          </c:val>
          <c:smooth val="0"/>
          <c:extLst>
            <c:ext xmlns:c16="http://schemas.microsoft.com/office/drawing/2014/chart" uri="{C3380CC4-5D6E-409C-BE32-E72D297353CC}">
              <c16:uniqueId val="{00000001-898C-459C-A8E8-C2EBB149F3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7" zoomScaleNormal="100" workbookViewId="0">
      <selection activeCell="BA35" sqref="BA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島根県　浜田市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53330</v>
      </c>
      <c r="AM8" s="71"/>
      <c r="AN8" s="71"/>
      <c r="AO8" s="71"/>
      <c r="AP8" s="71"/>
      <c r="AQ8" s="71"/>
      <c r="AR8" s="71"/>
      <c r="AS8" s="71"/>
      <c r="AT8" s="67">
        <f>データ!$S$6</f>
        <v>690.68</v>
      </c>
      <c r="AU8" s="68"/>
      <c r="AV8" s="68"/>
      <c r="AW8" s="68"/>
      <c r="AX8" s="68"/>
      <c r="AY8" s="68"/>
      <c r="AZ8" s="68"/>
      <c r="BA8" s="68"/>
      <c r="BB8" s="70">
        <f>データ!$T$6</f>
        <v>77.209999999999994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60.39</v>
      </c>
      <c r="J10" s="68"/>
      <c r="K10" s="68"/>
      <c r="L10" s="68"/>
      <c r="M10" s="68"/>
      <c r="N10" s="68"/>
      <c r="O10" s="69"/>
      <c r="P10" s="70">
        <f>データ!$P$6</f>
        <v>97.81</v>
      </c>
      <c r="Q10" s="70"/>
      <c r="R10" s="70"/>
      <c r="S10" s="70"/>
      <c r="T10" s="70"/>
      <c r="U10" s="70"/>
      <c r="V10" s="70"/>
      <c r="W10" s="71">
        <f>データ!$Q$6</f>
        <v>3247</v>
      </c>
      <c r="X10" s="71"/>
      <c r="Y10" s="71"/>
      <c r="Z10" s="71"/>
      <c r="AA10" s="71"/>
      <c r="AB10" s="71"/>
      <c r="AC10" s="71"/>
      <c r="AD10" s="2"/>
      <c r="AE10" s="2"/>
      <c r="AF10" s="2"/>
      <c r="AG10" s="2"/>
      <c r="AH10" s="4"/>
      <c r="AI10" s="4"/>
      <c r="AJ10" s="4"/>
      <c r="AK10" s="4"/>
      <c r="AL10" s="71">
        <f>データ!$U$6</f>
        <v>51675</v>
      </c>
      <c r="AM10" s="71"/>
      <c r="AN10" s="71"/>
      <c r="AO10" s="71"/>
      <c r="AP10" s="71"/>
      <c r="AQ10" s="71"/>
      <c r="AR10" s="71"/>
      <c r="AS10" s="71"/>
      <c r="AT10" s="67">
        <f>データ!$V$6</f>
        <v>137.08000000000001</v>
      </c>
      <c r="AU10" s="68"/>
      <c r="AV10" s="68"/>
      <c r="AW10" s="68"/>
      <c r="AX10" s="68"/>
      <c r="AY10" s="68"/>
      <c r="AZ10" s="68"/>
      <c r="BA10" s="68"/>
      <c r="BB10" s="70">
        <f>データ!$W$6</f>
        <v>376.97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XoekGEhhqvJfU540vp9i9YTaiQU6lEaHXb8pCLS9F3UF2mj3zMekt2fwRD9omatHLz6bUD3KMNUzFjnpaJU9g==" saltValue="2Ft9u/4Gc/XaZyPGAnb6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322024</v>
      </c>
      <c r="D6" s="34">
        <f t="shared" si="3"/>
        <v>46</v>
      </c>
      <c r="E6" s="34">
        <f t="shared" si="3"/>
        <v>1</v>
      </c>
      <c r="F6" s="34">
        <f t="shared" si="3"/>
        <v>0</v>
      </c>
      <c r="G6" s="34">
        <f t="shared" si="3"/>
        <v>1</v>
      </c>
      <c r="H6" s="34" t="str">
        <f t="shared" si="3"/>
        <v>島根県　浜田市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60.39</v>
      </c>
      <c r="P6" s="35">
        <f t="shared" si="3"/>
        <v>97.81</v>
      </c>
      <c r="Q6" s="35">
        <f t="shared" si="3"/>
        <v>3247</v>
      </c>
      <c r="R6" s="35">
        <f t="shared" si="3"/>
        <v>53330</v>
      </c>
      <c r="S6" s="35">
        <f t="shared" si="3"/>
        <v>690.68</v>
      </c>
      <c r="T6" s="35">
        <f t="shared" si="3"/>
        <v>77.209999999999994</v>
      </c>
      <c r="U6" s="35">
        <f t="shared" si="3"/>
        <v>51675</v>
      </c>
      <c r="V6" s="35">
        <f t="shared" si="3"/>
        <v>137.08000000000001</v>
      </c>
      <c r="W6" s="35">
        <f t="shared" si="3"/>
        <v>376.97</v>
      </c>
      <c r="X6" s="36">
        <f>IF(X7="",NA(),X7)</f>
        <v>102.68</v>
      </c>
      <c r="Y6" s="36">
        <f t="shared" ref="Y6:AG6" si="4">IF(Y7="",NA(),Y7)</f>
        <v>106.92</v>
      </c>
      <c r="Z6" s="36">
        <f t="shared" si="4"/>
        <v>109.26</v>
      </c>
      <c r="AA6" s="36">
        <f t="shared" si="4"/>
        <v>112.25</v>
      </c>
      <c r="AB6" s="36">
        <f t="shared" si="4"/>
        <v>115.6</v>
      </c>
      <c r="AC6" s="36">
        <f t="shared" si="4"/>
        <v>109.64</v>
      </c>
      <c r="AD6" s="36">
        <f t="shared" si="4"/>
        <v>110.95</v>
      </c>
      <c r="AE6" s="36">
        <f t="shared" si="4"/>
        <v>110.68</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1.03</v>
      </c>
      <c r="AR6" s="36">
        <f t="shared" si="5"/>
        <v>0.78</v>
      </c>
      <c r="AS6" s="35" t="str">
        <f>IF(AS7="","",IF(AS7="-","【-】","【"&amp;SUBSTITUTE(TEXT(AS7,"#,##0.00"),"-","△")&amp;"】"))</f>
        <v>【1.08】</v>
      </c>
      <c r="AT6" s="36">
        <f>IF(AT7="",NA(),AT7)</f>
        <v>219.13</v>
      </c>
      <c r="AU6" s="36">
        <f t="shared" ref="AU6:BC6" si="6">IF(AU7="",NA(),AU7)</f>
        <v>188.57</v>
      </c>
      <c r="AV6" s="36">
        <f t="shared" si="6"/>
        <v>237.79</v>
      </c>
      <c r="AW6" s="36">
        <f t="shared" si="6"/>
        <v>107.24</v>
      </c>
      <c r="AX6" s="36">
        <f t="shared" si="6"/>
        <v>123.45</v>
      </c>
      <c r="AY6" s="36">
        <f t="shared" si="6"/>
        <v>371.31</v>
      </c>
      <c r="AZ6" s="36">
        <f t="shared" si="6"/>
        <v>377.63</v>
      </c>
      <c r="BA6" s="36">
        <f t="shared" si="6"/>
        <v>357.34</v>
      </c>
      <c r="BB6" s="36">
        <f t="shared" si="6"/>
        <v>349.83</v>
      </c>
      <c r="BC6" s="36">
        <f t="shared" si="6"/>
        <v>360.86</v>
      </c>
      <c r="BD6" s="35" t="str">
        <f>IF(BD7="","",IF(BD7="-","【-】","【"&amp;SUBSTITUTE(TEXT(BD7,"#,##0.00"),"-","△")&amp;"】"))</f>
        <v>【264.97】</v>
      </c>
      <c r="BE6" s="36">
        <f>IF(BE7="",NA(),BE7)</f>
        <v>537.14</v>
      </c>
      <c r="BF6" s="36">
        <f t="shared" ref="BF6:BN6" si="7">IF(BF7="",NA(),BF7)</f>
        <v>512.83000000000004</v>
      </c>
      <c r="BG6" s="36">
        <f t="shared" si="7"/>
        <v>478.06</v>
      </c>
      <c r="BH6" s="36">
        <f t="shared" si="7"/>
        <v>869.38</v>
      </c>
      <c r="BI6" s="36">
        <f t="shared" si="7"/>
        <v>801.55</v>
      </c>
      <c r="BJ6" s="36">
        <f t="shared" si="7"/>
        <v>373.09</v>
      </c>
      <c r="BK6" s="36">
        <f t="shared" si="7"/>
        <v>364.71</v>
      </c>
      <c r="BL6" s="36">
        <f t="shared" si="7"/>
        <v>373.69</v>
      </c>
      <c r="BM6" s="36">
        <f t="shared" si="7"/>
        <v>314.87</v>
      </c>
      <c r="BN6" s="36">
        <f t="shared" si="7"/>
        <v>309.27999999999997</v>
      </c>
      <c r="BO6" s="35" t="str">
        <f>IF(BO7="","",IF(BO7="-","【-】","【"&amp;SUBSTITUTE(TEXT(BO7,"#,##0.00"),"-","△")&amp;"】"))</f>
        <v>【266.61】</v>
      </c>
      <c r="BP6" s="36">
        <f>IF(BP7="",NA(),BP7)</f>
        <v>94.4</v>
      </c>
      <c r="BQ6" s="36">
        <f t="shared" ref="BQ6:BY6" si="8">IF(BQ7="",NA(),BQ7)</f>
        <v>99.39</v>
      </c>
      <c r="BR6" s="36">
        <f t="shared" si="8"/>
        <v>100.98</v>
      </c>
      <c r="BS6" s="36">
        <f t="shared" si="8"/>
        <v>78.61</v>
      </c>
      <c r="BT6" s="36">
        <f t="shared" si="8"/>
        <v>84.99</v>
      </c>
      <c r="BU6" s="36">
        <f t="shared" si="8"/>
        <v>99.99</v>
      </c>
      <c r="BV6" s="36">
        <f t="shared" si="8"/>
        <v>100.65</v>
      </c>
      <c r="BW6" s="36">
        <f t="shared" si="8"/>
        <v>99.87</v>
      </c>
      <c r="BX6" s="36">
        <f t="shared" si="8"/>
        <v>103.54</v>
      </c>
      <c r="BY6" s="36">
        <f t="shared" si="8"/>
        <v>103.32</v>
      </c>
      <c r="BZ6" s="35" t="str">
        <f>IF(BZ7="","",IF(BZ7="-","【-】","【"&amp;SUBSTITUTE(TEXT(BZ7,"#,##0.00"),"-","△")&amp;"】"))</f>
        <v>【103.24】</v>
      </c>
      <c r="CA6" s="36">
        <f>IF(CA7="",NA(),CA7)</f>
        <v>165.17</v>
      </c>
      <c r="CB6" s="36">
        <f t="shared" ref="CB6:CJ6" si="9">IF(CB7="",NA(),CB7)</f>
        <v>156.88999999999999</v>
      </c>
      <c r="CC6" s="36">
        <f t="shared" si="9"/>
        <v>154.22</v>
      </c>
      <c r="CD6" s="36">
        <f t="shared" si="9"/>
        <v>212.53</v>
      </c>
      <c r="CE6" s="36">
        <f t="shared" si="9"/>
        <v>208.96</v>
      </c>
      <c r="CF6" s="36">
        <f t="shared" si="9"/>
        <v>171.15</v>
      </c>
      <c r="CG6" s="36">
        <f t="shared" si="9"/>
        <v>170.19</v>
      </c>
      <c r="CH6" s="36">
        <f t="shared" si="9"/>
        <v>171.81</v>
      </c>
      <c r="CI6" s="36">
        <f t="shared" si="9"/>
        <v>167.46</v>
      </c>
      <c r="CJ6" s="36">
        <f t="shared" si="9"/>
        <v>168.56</v>
      </c>
      <c r="CK6" s="35" t="str">
        <f>IF(CK7="","",IF(CK7="-","【-】","【"&amp;SUBSTITUTE(TEXT(CK7,"#,##0.00"),"-","△")&amp;"】"))</f>
        <v>【168.38】</v>
      </c>
      <c r="CL6" s="36">
        <f>IF(CL7="",NA(),CL7)</f>
        <v>60.68</v>
      </c>
      <c r="CM6" s="36">
        <f t="shared" ref="CM6:CU6" si="10">IF(CM7="",NA(),CM7)</f>
        <v>59.63</v>
      </c>
      <c r="CN6" s="36">
        <f t="shared" si="10"/>
        <v>59.63</v>
      </c>
      <c r="CO6" s="36">
        <f t="shared" si="10"/>
        <v>67.27</v>
      </c>
      <c r="CP6" s="36">
        <f t="shared" si="10"/>
        <v>64.33</v>
      </c>
      <c r="CQ6" s="36">
        <f t="shared" si="10"/>
        <v>58.53</v>
      </c>
      <c r="CR6" s="36">
        <f t="shared" si="10"/>
        <v>59.01</v>
      </c>
      <c r="CS6" s="36">
        <f t="shared" si="10"/>
        <v>60.03</v>
      </c>
      <c r="CT6" s="36">
        <f t="shared" si="10"/>
        <v>59.46</v>
      </c>
      <c r="CU6" s="36">
        <f t="shared" si="10"/>
        <v>59.51</v>
      </c>
      <c r="CV6" s="35" t="str">
        <f>IF(CV7="","",IF(CV7="-","【-】","【"&amp;SUBSTITUTE(TEXT(CV7,"#,##0.00"),"-","△")&amp;"】"))</f>
        <v>【60.00】</v>
      </c>
      <c r="CW6" s="36">
        <f>IF(CW7="",NA(),CW7)</f>
        <v>78.17</v>
      </c>
      <c r="CX6" s="36">
        <f t="shared" ref="CX6:DF6" si="11">IF(CX7="",NA(),CX7)</f>
        <v>78.37</v>
      </c>
      <c r="CY6" s="36">
        <f t="shared" si="11"/>
        <v>78.47</v>
      </c>
      <c r="CZ6" s="36">
        <f t="shared" si="11"/>
        <v>77.040000000000006</v>
      </c>
      <c r="DA6" s="36">
        <f t="shared" si="11"/>
        <v>78.040000000000006</v>
      </c>
      <c r="DB6" s="36">
        <f t="shared" si="11"/>
        <v>85.26</v>
      </c>
      <c r="DC6" s="36">
        <f t="shared" si="11"/>
        <v>85.37</v>
      </c>
      <c r="DD6" s="36">
        <f t="shared" si="11"/>
        <v>84.81</v>
      </c>
      <c r="DE6" s="36">
        <f t="shared" si="11"/>
        <v>87.41</v>
      </c>
      <c r="DF6" s="36">
        <f t="shared" si="11"/>
        <v>87.08</v>
      </c>
      <c r="DG6" s="35" t="str">
        <f>IF(DG7="","",IF(DG7="-","【-】","【"&amp;SUBSTITUTE(TEXT(DG7,"#,##0.00"),"-","△")&amp;"】"))</f>
        <v>【89.80】</v>
      </c>
      <c r="DH6" s="36">
        <f>IF(DH7="",NA(),DH7)</f>
        <v>42.72</v>
      </c>
      <c r="DI6" s="36">
        <f t="shared" ref="DI6:DQ6" si="12">IF(DI7="",NA(),DI7)</f>
        <v>44.18</v>
      </c>
      <c r="DJ6" s="36">
        <f t="shared" si="12"/>
        <v>46.14</v>
      </c>
      <c r="DK6" s="36">
        <f t="shared" si="12"/>
        <v>49.06</v>
      </c>
      <c r="DL6" s="36">
        <f t="shared" si="12"/>
        <v>50.58</v>
      </c>
      <c r="DM6" s="36">
        <f t="shared" si="12"/>
        <v>45.75</v>
      </c>
      <c r="DN6" s="36">
        <f t="shared" si="12"/>
        <v>46.9</v>
      </c>
      <c r="DO6" s="36">
        <f t="shared" si="12"/>
        <v>47.28</v>
      </c>
      <c r="DP6" s="36">
        <f t="shared" si="12"/>
        <v>47.62</v>
      </c>
      <c r="DQ6" s="36">
        <f t="shared" si="12"/>
        <v>48.55</v>
      </c>
      <c r="DR6" s="35" t="str">
        <f>IF(DR7="","",IF(DR7="-","【-】","【"&amp;SUBSTITUTE(TEXT(DR7,"#,##0.00"),"-","△")&amp;"】"))</f>
        <v>【49.59】</v>
      </c>
      <c r="DS6" s="36">
        <f>IF(DS7="",NA(),DS7)</f>
        <v>14.08</v>
      </c>
      <c r="DT6" s="36">
        <f t="shared" ref="DT6:EB6" si="13">IF(DT7="",NA(),DT7)</f>
        <v>25.53</v>
      </c>
      <c r="DU6" s="36">
        <f t="shared" si="13"/>
        <v>20.79</v>
      </c>
      <c r="DV6" s="36">
        <f t="shared" si="13"/>
        <v>13.17</v>
      </c>
      <c r="DW6" s="36">
        <f t="shared" si="13"/>
        <v>14.99</v>
      </c>
      <c r="DX6" s="36">
        <f t="shared" si="13"/>
        <v>10.54</v>
      </c>
      <c r="DY6" s="36">
        <f t="shared" si="13"/>
        <v>12.03</v>
      </c>
      <c r="DZ6" s="36">
        <f t="shared" si="13"/>
        <v>12.19</v>
      </c>
      <c r="EA6" s="36">
        <f t="shared" si="13"/>
        <v>16.27</v>
      </c>
      <c r="EB6" s="36">
        <f t="shared" si="13"/>
        <v>17.11</v>
      </c>
      <c r="EC6" s="35" t="str">
        <f>IF(EC7="","",IF(EC7="-","【-】","【"&amp;SUBSTITUTE(TEXT(EC7,"#,##0.00"),"-","△")&amp;"】"))</f>
        <v>【19.44】</v>
      </c>
      <c r="ED6" s="35">
        <f>IF(ED7="",NA(),ED7)</f>
        <v>0</v>
      </c>
      <c r="EE6" s="36">
        <f t="shared" ref="EE6:EM6" si="14">IF(EE7="",NA(),EE7)</f>
        <v>0.84</v>
      </c>
      <c r="EF6" s="36">
        <f t="shared" si="14"/>
        <v>0.36</v>
      </c>
      <c r="EG6" s="36">
        <f t="shared" si="14"/>
        <v>0.35</v>
      </c>
      <c r="EH6" s="36">
        <f t="shared" si="14"/>
        <v>0.38</v>
      </c>
      <c r="EI6" s="36">
        <f t="shared" si="14"/>
        <v>0.56000000000000005</v>
      </c>
      <c r="EJ6" s="36">
        <f t="shared" si="14"/>
        <v>0.61</v>
      </c>
      <c r="EK6" s="36">
        <f t="shared" si="14"/>
        <v>0.51</v>
      </c>
      <c r="EL6" s="36">
        <f t="shared" si="14"/>
        <v>0.63</v>
      </c>
      <c r="EM6" s="36">
        <f t="shared" si="14"/>
        <v>0.63</v>
      </c>
      <c r="EN6" s="35" t="str">
        <f>IF(EN7="","",IF(EN7="-","【-】","【"&amp;SUBSTITUTE(TEXT(EN7,"#,##0.00"),"-","△")&amp;"】"))</f>
        <v>【0.68】</v>
      </c>
    </row>
    <row r="7" spans="1:144" s="37" customFormat="1" x14ac:dyDescent="0.15">
      <c r="A7" s="29"/>
      <c r="B7" s="38">
        <v>2019</v>
      </c>
      <c r="C7" s="38">
        <v>322024</v>
      </c>
      <c r="D7" s="38">
        <v>46</v>
      </c>
      <c r="E7" s="38">
        <v>1</v>
      </c>
      <c r="F7" s="38">
        <v>0</v>
      </c>
      <c r="G7" s="38">
        <v>1</v>
      </c>
      <c r="H7" s="38" t="s">
        <v>93</v>
      </c>
      <c r="I7" s="38" t="s">
        <v>94</v>
      </c>
      <c r="J7" s="38" t="s">
        <v>95</v>
      </c>
      <c r="K7" s="38" t="s">
        <v>96</v>
      </c>
      <c r="L7" s="38" t="s">
        <v>97</v>
      </c>
      <c r="M7" s="38" t="s">
        <v>98</v>
      </c>
      <c r="N7" s="39" t="s">
        <v>99</v>
      </c>
      <c r="O7" s="39">
        <v>60.39</v>
      </c>
      <c r="P7" s="39">
        <v>97.81</v>
      </c>
      <c r="Q7" s="39">
        <v>3247</v>
      </c>
      <c r="R7" s="39">
        <v>53330</v>
      </c>
      <c r="S7" s="39">
        <v>690.68</v>
      </c>
      <c r="T7" s="39">
        <v>77.209999999999994</v>
      </c>
      <c r="U7" s="39">
        <v>51675</v>
      </c>
      <c r="V7" s="39">
        <v>137.08000000000001</v>
      </c>
      <c r="W7" s="39">
        <v>376.97</v>
      </c>
      <c r="X7" s="39">
        <v>102.68</v>
      </c>
      <c r="Y7" s="39">
        <v>106.92</v>
      </c>
      <c r="Z7" s="39">
        <v>109.26</v>
      </c>
      <c r="AA7" s="39">
        <v>112.25</v>
      </c>
      <c r="AB7" s="39">
        <v>115.6</v>
      </c>
      <c r="AC7" s="39">
        <v>109.64</v>
      </c>
      <c r="AD7" s="39">
        <v>110.95</v>
      </c>
      <c r="AE7" s="39">
        <v>110.68</v>
      </c>
      <c r="AF7" s="39">
        <v>111.44</v>
      </c>
      <c r="AG7" s="39">
        <v>111.17</v>
      </c>
      <c r="AH7" s="39">
        <v>112.01</v>
      </c>
      <c r="AI7" s="39">
        <v>0</v>
      </c>
      <c r="AJ7" s="39">
        <v>0</v>
      </c>
      <c r="AK7" s="39">
        <v>0</v>
      </c>
      <c r="AL7" s="39">
        <v>0</v>
      </c>
      <c r="AM7" s="39">
        <v>0</v>
      </c>
      <c r="AN7" s="39">
        <v>3.62</v>
      </c>
      <c r="AO7" s="39">
        <v>3.91</v>
      </c>
      <c r="AP7" s="39">
        <v>3.56</v>
      </c>
      <c r="AQ7" s="39">
        <v>1.03</v>
      </c>
      <c r="AR7" s="39">
        <v>0.78</v>
      </c>
      <c r="AS7" s="39">
        <v>1.08</v>
      </c>
      <c r="AT7" s="39">
        <v>219.13</v>
      </c>
      <c r="AU7" s="39">
        <v>188.57</v>
      </c>
      <c r="AV7" s="39">
        <v>237.79</v>
      </c>
      <c r="AW7" s="39">
        <v>107.24</v>
      </c>
      <c r="AX7" s="39">
        <v>123.45</v>
      </c>
      <c r="AY7" s="39">
        <v>371.31</v>
      </c>
      <c r="AZ7" s="39">
        <v>377.63</v>
      </c>
      <c r="BA7" s="39">
        <v>357.34</v>
      </c>
      <c r="BB7" s="39">
        <v>349.83</v>
      </c>
      <c r="BC7" s="39">
        <v>360.86</v>
      </c>
      <c r="BD7" s="39">
        <v>264.97000000000003</v>
      </c>
      <c r="BE7" s="39">
        <v>537.14</v>
      </c>
      <c r="BF7" s="39">
        <v>512.83000000000004</v>
      </c>
      <c r="BG7" s="39">
        <v>478.06</v>
      </c>
      <c r="BH7" s="39">
        <v>869.38</v>
      </c>
      <c r="BI7" s="39">
        <v>801.55</v>
      </c>
      <c r="BJ7" s="39">
        <v>373.09</v>
      </c>
      <c r="BK7" s="39">
        <v>364.71</v>
      </c>
      <c r="BL7" s="39">
        <v>373.69</v>
      </c>
      <c r="BM7" s="39">
        <v>314.87</v>
      </c>
      <c r="BN7" s="39">
        <v>309.27999999999997</v>
      </c>
      <c r="BO7" s="39">
        <v>266.61</v>
      </c>
      <c r="BP7" s="39">
        <v>94.4</v>
      </c>
      <c r="BQ7" s="39">
        <v>99.39</v>
      </c>
      <c r="BR7" s="39">
        <v>100.98</v>
      </c>
      <c r="BS7" s="39">
        <v>78.61</v>
      </c>
      <c r="BT7" s="39">
        <v>84.99</v>
      </c>
      <c r="BU7" s="39">
        <v>99.99</v>
      </c>
      <c r="BV7" s="39">
        <v>100.65</v>
      </c>
      <c r="BW7" s="39">
        <v>99.87</v>
      </c>
      <c r="BX7" s="39">
        <v>103.54</v>
      </c>
      <c r="BY7" s="39">
        <v>103.32</v>
      </c>
      <c r="BZ7" s="39">
        <v>103.24</v>
      </c>
      <c r="CA7" s="39">
        <v>165.17</v>
      </c>
      <c r="CB7" s="39">
        <v>156.88999999999999</v>
      </c>
      <c r="CC7" s="39">
        <v>154.22</v>
      </c>
      <c r="CD7" s="39">
        <v>212.53</v>
      </c>
      <c r="CE7" s="39">
        <v>208.96</v>
      </c>
      <c r="CF7" s="39">
        <v>171.15</v>
      </c>
      <c r="CG7" s="39">
        <v>170.19</v>
      </c>
      <c r="CH7" s="39">
        <v>171.81</v>
      </c>
      <c r="CI7" s="39">
        <v>167.46</v>
      </c>
      <c r="CJ7" s="39">
        <v>168.56</v>
      </c>
      <c r="CK7" s="39">
        <v>168.38</v>
      </c>
      <c r="CL7" s="39">
        <v>60.68</v>
      </c>
      <c r="CM7" s="39">
        <v>59.63</v>
      </c>
      <c r="CN7" s="39">
        <v>59.63</v>
      </c>
      <c r="CO7" s="39">
        <v>67.27</v>
      </c>
      <c r="CP7" s="39">
        <v>64.33</v>
      </c>
      <c r="CQ7" s="39">
        <v>58.53</v>
      </c>
      <c r="CR7" s="39">
        <v>59.01</v>
      </c>
      <c r="CS7" s="39">
        <v>60.03</v>
      </c>
      <c r="CT7" s="39">
        <v>59.46</v>
      </c>
      <c r="CU7" s="39">
        <v>59.51</v>
      </c>
      <c r="CV7" s="39">
        <v>60</v>
      </c>
      <c r="CW7" s="39">
        <v>78.17</v>
      </c>
      <c r="CX7" s="39">
        <v>78.37</v>
      </c>
      <c r="CY7" s="39">
        <v>78.47</v>
      </c>
      <c r="CZ7" s="39">
        <v>77.040000000000006</v>
      </c>
      <c r="DA7" s="39">
        <v>78.040000000000006</v>
      </c>
      <c r="DB7" s="39">
        <v>85.26</v>
      </c>
      <c r="DC7" s="39">
        <v>85.37</v>
      </c>
      <c r="DD7" s="39">
        <v>84.81</v>
      </c>
      <c r="DE7" s="39">
        <v>87.41</v>
      </c>
      <c r="DF7" s="39">
        <v>87.08</v>
      </c>
      <c r="DG7" s="39">
        <v>89.8</v>
      </c>
      <c r="DH7" s="39">
        <v>42.72</v>
      </c>
      <c r="DI7" s="39">
        <v>44.18</v>
      </c>
      <c r="DJ7" s="39">
        <v>46.14</v>
      </c>
      <c r="DK7" s="39">
        <v>49.06</v>
      </c>
      <c r="DL7" s="39">
        <v>50.58</v>
      </c>
      <c r="DM7" s="39">
        <v>45.75</v>
      </c>
      <c r="DN7" s="39">
        <v>46.9</v>
      </c>
      <c r="DO7" s="39">
        <v>47.28</v>
      </c>
      <c r="DP7" s="39">
        <v>47.62</v>
      </c>
      <c r="DQ7" s="39">
        <v>48.55</v>
      </c>
      <c r="DR7" s="39">
        <v>49.59</v>
      </c>
      <c r="DS7" s="39">
        <v>14.08</v>
      </c>
      <c r="DT7" s="39">
        <v>25.53</v>
      </c>
      <c r="DU7" s="39">
        <v>20.79</v>
      </c>
      <c r="DV7" s="39">
        <v>13.17</v>
      </c>
      <c r="DW7" s="39">
        <v>14.99</v>
      </c>
      <c r="DX7" s="39">
        <v>10.54</v>
      </c>
      <c r="DY7" s="39">
        <v>12.03</v>
      </c>
      <c r="DZ7" s="39">
        <v>12.19</v>
      </c>
      <c r="EA7" s="39">
        <v>16.27</v>
      </c>
      <c r="EB7" s="39">
        <v>17.11</v>
      </c>
      <c r="EC7" s="39">
        <v>19.440000000000001</v>
      </c>
      <c r="ED7" s="39">
        <v>0</v>
      </c>
      <c r="EE7" s="39">
        <v>0.84</v>
      </c>
      <c r="EF7" s="39">
        <v>0.36</v>
      </c>
      <c r="EG7" s="39">
        <v>0.35</v>
      </c>
      <c r="EH7" s="39">
        <v>0.38</v>
      </c>
      <c r="EI7" s="39">
        <v>0.56000000000000005</v>
      </c>
      <c r="EJ7" s="39">
        <v>0.61</v>
      </c>
      <c r="EK7" s="39">
        <v>0.51</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湯井 隆樹</cp:lastModifiedBy>
  <cp:lastPrinted>2021-01-28T04:18:53Z</cp:lastPrinted>
  <dcterms:created xsi:type="dcterms:W3CDTF">2020-12-04T02:13:02Z</dcterms:created>
  <dcterms:modified xsi:type="dcterms:W3CDTF">2021-01-28T04:19:22Z</dcterms:modified>
  <cp:category/>
</cp:coreProperties>
</file>