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H30\20190111H29決算経営比較分析表の分析等について\07県HP公表用\下水\175農集\"/>
    </mc:Choice>
  </mc:AlternateContent>
  <workbookProtection workbookAlgorithmName="SHA-512" workbookHashValue="7fsu7GoB5J4/si/G4LqxPsJJfCtcdcDPUabYljYudljp+N42XLc4hgpLmSfhmTFyynkwfWOdm1jxUx6g7luA6A==" workbookSaltValue="ej/GKzHvLanXwY9bopZEp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P10" i="4"/>
  <c r="I10" i="4"/>
  <c r="BB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<sst xmlns="http://schemas.openxmlformats.org/spreadsheetml/2006/main" count="240" uniqueCount="127">
  <si>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</si>
  <si>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</si>
  <si>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</si>
  <si>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</si>
  <si>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</si>
  <si>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</si>
  <si>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</si>
  <si>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</si>
  <si>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</si>
  <si>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</si>
  <si>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</si>
  <si>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</si>
  <si>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</si>
  <si>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</si>
  <si>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</si>
  <si>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</si>
  <si>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</si>
  <si>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</si>
  <si>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</si>
  <si>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</si>
  <si>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</si>
  <si>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</si>
  <si>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</si>
  <si>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</si>
  <si>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</si>
  <si>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</si>
  <si>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</si>
  <si>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</si>
  <si>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</si>
  <si>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</si>
  <si>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</si>
  <si>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</si>
  <si>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</si>
  <si>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</si>
  <si>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</si>
  <si>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</si>
  <si>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</si>
  <si>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</si>
  <si>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</si>
  <si>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</si>
  <si>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</si>
  <si>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</si>
  <si>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</si>
  <si>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</si>
  <si>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</si>
  <si>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</si>
  <si>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</si>
  <si>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</si>
  <si>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</si>
  <si>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</si>
  <si>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</si>
  <si>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</si>
  <si>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</si>
  <si>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</si>
  <si>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</si>
  <si>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</si>
  <si>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</si>
  <si>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</si>
  <si>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</si>
  <si>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</si>
  <si>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</si>
  <si>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</si>
  <si>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</si>
  <si>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</si>
  <si>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</si>
  <si>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</si>
  <si>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</si>
  <si>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</si>
  <si>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</si>
  <si>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</si>
  <si>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</si>
  <si>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</si>
  <si>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</si>
  <si>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</si>
  <si>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</si>
  <si>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</si>
  <si>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</si>
  <si>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</si>
  <si>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</si>
  <si>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</si>
  <si>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</si>
  <si>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</si>
  <si>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</si>
  <si>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</si>
  <si>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</si>
  <si>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</si>
  <si>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</si>
  <si>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</si>
  <si>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</si>
  <si>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</si>
  <si>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</si>
  <si>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</si>
  <si>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</si>
  <si>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</si>
  <si>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</si>
  <si>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</si>
  <si>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</si>
  <si>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</si>
  <si>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</si>
  <si>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</si>
  <si>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</si>
  <si>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</si>
  <si>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</si>
  <si>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</si>
  <si>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</si>
  <si>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</si>
  <si>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</si>
  <si>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</si>
  <si>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</si>
  <si>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</si>
  <si>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</si>
  <si>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</si>
  <si>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</si>
  <si>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</si>
  <si>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</si>
  <si>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</si>
  <si>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</si>
  <si>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</si>
  <si>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</si>
  <si>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</si>
  <si>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</si>
  <si>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</si>
  <si>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</si>
  <si>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</si>
  <si>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③平成15年度から供用開始で、耐用年数内であり管渠改善は実施していない。</t>
    <rPh sb="1" eb="3">
      <t>ヘイセイ</t>
    </rPh>
    <rPh sb="5" eb="7">
      <t>ネンド</t>
    </rPh>
    <rPh sb="9" eb="13">
      <t>キョウヨウカイシ</t>
    </rPh>
    <rPh sb="15" eb="19">
      <t>タイヨウネンスウ</t>
    </rPh>
    <rPh sb="19" eb="20">
      <t>ナイ</t>
    </rPh>
    <rPh sb="23" eb="25">
      <t>カンキョ</t>
    </rPh>
    <rPh sb="25" eb="27">
      <t>カイゼン</t>
    </rPh>
    <rPh sb="28" eb="30">
      <t>ジッシ</t>
    </rPh>
    <phoneticPr fontId="4"/>
  </si>
  <si>
    <t>農業集落排水事業は、処理場、管渠ともに整備済みで企業債残高は減少している。各比率も類似団体に比較して良好である。今後、長寿命化計画により効率的な維持管理に努める。</t>
    <rPh sb="0" eb="6">
      <t>ノウギョウシュウラクハイスイ</t>
    </rPh>
    <rPh sb="6" eb="8">
      <t>ジギョウ</t>
    </rPh>
    <rPh sb="10" eb="13">
      <t>ショリジョウ</t>
    </rPh>
    <rPh sb="14" eb="16">
      <t>カンキョ</t>
    </rPh>
    <rPh sb="19" eb="21">
      <t>セイビ</t>
    </rPh>
    <rPh sb="21" eb="22">
      <t>ズ</t>
    </rPh>
    <rPh sb="24" eb="26">
      <t>キギョウ</t>
    </rPh>
    <rPh sb="26" eb="27">
      <t>サイ</t>
    </rPh>
    <rPh sb="27" eb="29">
      <t>ザンダカ</t>
    </rPh>
    <rPh sb="30" eb="32">
      <t>ゲンショウ</t>
    </rPh>
    <rPh sb="37" eb="40">
      <t>カクヒリツ</t>
    </rPh>
    <rPh sb="41" eb="45">
      <t>ルイジダンタイ</t>
    </rPh>
    <rPh sb="46" eb="48">
      <t>ヒカク</t>
    </rPh>
    <rPh sb="50" eb="52">
      <t>リョウコウ</t>
    </rPh>
    <rPh sb="56" eb="58">
      <t>コンゴ</t>
    </rPh>
    <rPh sb="59" eb="62">
      <t>チョウジュミョウ</t>
    </rPh>
    <rPh sb="62" eb="63">
      <t>カ</t>
    </rPh>
    <rPh sb="63" eb="65">
      <t>ケイカク</t>
    </rPh>
    <rPh sb="68" eb="71">
      <t>コウリツテキ</t>
    </rPh>
    <rPh sb="72" eb="76">
      <t>イジカンリ</t>
    </rPh>
    <rPh sb="77" eb="78">
      <t>ツト</t>
    </rPh>
    <phoneticPr fontId="4"/>
  </si>
  <si>
    <t>①100%前後を推移しているが、使用料以外の収入に依存している部分が大きい。
④処理場、管渠ともに整備済みであるため、類似団体に比較して低く、減少傾向にある。
⑤類似団体に比較して高く100%に近い。
⑥年間有収水量に対して、汚水処理費が減少傾向であるため、類似団体に比較して低い。
⑦類似団体に比較して高いが、水洗化率も100％に近い状況でこれ以上の接続が見込めないことから、処理施設の規模縮減等も検討していく必要がある。
⑧類似団体に比較して高く100%に近い。
※上記⑤経費回収率、⑥汚水処理原価は平成27年度まで汚水処理費を過剰に計上しており、平成28年度より適正化したため、数値の変化が大きくなっている。</t>
    <rPh sb="5" eb="7">
      <t>ゼンゴ</t>
    </rPh>
    <rPh sb="8" eb="10">
      <t>スイイ</t>
    </rPh>
    <rPh sb="16" eb="19">
      <t>シヨウリョウ</t>
    </rPh>
    <rPh sb="19" eb="21">
      <t>イガイ</t>
    </rPh>
    <rPh sb="22" eb="24">
      <t>シュウニュウ</t>
    </rPh>
    <rPh sb="25" eb="27">
      <t>イゾン</t>
    </rPh>
    <rPh sb="31" eb="33">
      <t>ブブン</t>
    </rPh>
    <rPh sb="34" eb="35">
      <t>オオ</t>
    </rPh>
    <rPh sb="40" eb="43">
      <t>ショリジョウ</t>
    </rPh>
    <rPh sb="44" eb="46">
      <t>カンキョ</t>
    </rPh>
    <rPh sb="49" eb="51">
      <t>セイビ</t>
    </rPh>
    <rPh sb="51" eb="52">
      <t>ズ</t>
    </rPh>
    <rPh sb="59" eb="63">
      <t>ルイジダンタイ</t>
    </rPh>
    <rPh sb="64" eb="66">
      <t>ヒカク</t>
    </rPh>
    <rPh sb="68" eb="69">
      <t>ヒク</t>
    </rPh>
    <rPh sb="71" eb="75">
      <t>ゲンショウケイコウ</t>
    </rPh>
    <rPh sb="81" eb="85">
      <t>ルイジダンタイ</t>
    </rPh>
    <rPh sb="86" eb="88">
      <t>ヒカク</t>
    </rPh>
    <rPh sb="90" eb="91">
      <t>タカ</t>
    </rPh>
    <rPh sb="97" eb="98">
      <t>チカ</t>
    </rPh>
    <rPh sb="102" eb="104">
      <t>ネンカン</t>
    </rPh>
    <rPh sb="104" eb="108">
      <t>ユウシュウスイリョウ</t>
    </rPh>
    <rPh sb="109" eb="110">
      <t>タイ</t>
    </rPh>
    <rPh sb="113" eb="117">
      <t>オスイショリ</t>
    </rPh>
    <rPh sb="117" eb="118">
      <t>ヒ</t>
    </rPh>
    <rPh sb="119" eb="121">
      <t>ゲンショウ</t>
    </rPh>
    <rPh sb="121" eb="123">
      <t>ケイコウ</t>
    </rPh>
    <rPh sb="129" eb="133">
      <t>ルイジダンタイ</t>
    </rPh>
    <rPh sb="134" eb="136">
      <t>ヒカク</t>
    </rPh>
    <rPh sb="138" eb="139">
      <t>ヒク</t>
    </rPh>
    <rPh sb="143" eb="147">
      <t>ルイジダンタイ</t>
    </rPh>
    <rPh sb="148" eb="150">
      <t>ヒカク</t>
    </rPh>
    <rPh sb="152" eb="153">
      <t>タカ</t>
    </rPh>
    <rPh sb="156" eb="160">
      <t>スイセンカリツ</t>
    </rPh>
    <rPh sb="166" eb="167">
      <t>チカ</t>
    </rPh>
    <rPh sb="168" eb="170">
      <t>ジョウキョウ</t>
    </rPh>
    <rPh sb="173" eb="175">
      <t>イジョウ</t>
    </rPh>
    <rPh sb="176" eb="178">
      <t>セツゾク</t>
    </rPh>
    <rPh sb="179" eb="181">
      <t>ミコ</t>
    </rPh>
    <rPh sb="214" eb="218">
      <t>ルイジダンタイ</t>
    </rPh>
    <rPh sb="219" eb="221">
      <t>ヒカク</t>
    </rPh>
    <rPh sb="223" eb="224">
      <t>タカ</t>
    </rPh>
    <rPh sb="230" eb="231">
      <t>チカ</t>
    </rPh>
    <rPh sb="236" eb="238">
      <t>ジョウキ</t>
    </rPh>
    <rPh sb="239" eb="241">
      <t>ケイヒ</t>
    </rPh>
    <rPh sb="241" eb="244">
      <t>カイシュウリツ</t>
    </rPh>
    <rPh sb="246" eb="250">
      <t>オスイショリ</t>
    </rPh>
    <rPh sb="250" eb="252">
      <t>ゲンカ</t>
    </rPh>
    <rPh sb="253" eb="255">
      <t>ヘイセイ</t>
    </rPh>
    <rPh sb="257" eb="259">
      <t>ネンド</t>
    </rPh>
    <rPh sb="261" eb="265">
      <t>オスイショリ</t>
    </rPh>
    <rPh sb="265" eb="266">
      <t>ヒ</t>
    </rPh>
    <rPh sb="267" eb="269">
      <t>カジョウ</t>
    </rPh>
    <rPh sb="270" eb="272">
      <t>ケイジョウ</t>
    </rPh>
    <rPh sb="277" eb="279">
      <t>ヘイセイ</t>
    </rPh>
    <rPh sb="281" eb="283">
      <t>ネンド</t>
    </rPh>
    <rPh sb="285" eb="288">
      <t>テキセイカ</t>
    </rPh>
    <rPh sb="293" eb="295">
      <t>スウチ</t>
    </rPh>
    <rPh sb="296" eb="298">
      <t>ヘンカ</t>
    </rPh>
    <rPh sb="299" eb="300">
      <t>オオ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</si>
</sst>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C-4A23-9A1D-4441DFBA4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536344"/>
        <c:axId val="53953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C-4A23-9A1D-4441DFBA4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36344"/>
        <c:axId val="539534384"/>
      </c:lineChart>
      <c:dateAx>
        <c:axId val="539536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9534384"/>
        <c:crosses val="autoZero"/>
        <c:auto val="1"/>
        <c:lblOffset val="100"/>
        <c:baseTimeUnit val="years"/>
      </c:dateAx>
      <c:valAx>
        <c:axId val="53953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9536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56.28</c:v>
                </c:pt>
                <c:pt idx="1">
                  <c:v>52.47</c:v>
                </c:pt>
                <c:pt idx="2">
                  <c:v>53.36</c:v>
                </c:pt>
                <c:pt idx="3">
                  <c:v>53.59</c:v>
                </c:pt>
                <c:pt idx="4">
                  <c:v>53.36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9-4788-A419-062CD3512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527984"/>
        <c:axId val="502528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40.93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9-4788-A419-062CD3512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527984"/>
        <c:axId val="502528376"/>
      </c:lineChart>
      <c:dateAx>
        <c:axId val="50252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528376"/>
        <c:crosses val="autoZero"/>
        <c:auto val="1"/>
        <c:lblOffset val="100"/>
        <c:baseTimeUnit val="years"/>
      </c:dateAx>
      <c:valAx>
        <c:axId val="502528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52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95.7</c:v>
                </c:pt>
                <c:pt idx="1">
                  <c:v>97.32</c:v>
                </c:pt>
                <c:pt idx="2">
                  <c:v>97.84</c:v>
                </c:pt>
                <c:pt idx="3">
                  <c:v>97.03</c:v>
                </c:pt>
                <c:pt idx="4">
                  <c:v>95.97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7-4A1F-B42C-75EFDFED9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894168"/>
        <c:axId val="39889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62.73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7-4A1F-B42C-75EFDFED9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94168"/>
        <c:axId val="398894560"/>
      </c:lineChart>
      <c:dateAx>
        <c:axId val="398894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8894560"/>
        <c:crosses val="autoZero"/>
        <c:auto val="1"/>
        <c:lblOffset val="100"/>
        <c:baseTimeUnit val="years"/>
      </c:dateAx>
      <c:valAx>
        <c:axId val="39889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8894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100.23</c:v>
                </c:pt>
                <c:pt idx="1">
                  <c:v>101.08</c:v>
                </c:pt>
                <c:pt idx="2">
                  <c:v>99.97</c:v>
                </c:pt>
                <c:pt idx="3">
                  <c:v>99.97</c:v>
                </c:pt>
                <c:pt idx="4">
                  <c:v>100.06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2-4A73-BCF3-124908E45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536736"/>
        <c:axId val="539529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2-4A73-BCF3-124908E45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36736"/>
        <c:axId val="539529288"/>
      </c:lineChart>
      <c:dateAx>
        <c:axId val="53953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9529288"/>
        <c:crosses val="autoZero"/>
        <c:auto val="1"/>
        <c:lblOffset val="100"/>
        <c:baseTimeUnit val="years"/>
      </c:dateAx>
      <c:valAx>
        <c:axId val="539529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953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B-423B-A999-1E6A86A8F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530464"/>
        <c:axId val="539531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B-423B-A999-1E6A86A8F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30464"/>
        <c:axId val="539531640"/>
      </c:lineChart>
      <c:dateAx>
        <c:axId val="53953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9531640"/>
        <c:crosses val="autoZero"/>
        <c:auto val="1"/>
        <c:lblOffset val="100"/>
        <c:baseTimeUnit val="years"/>
      </c:dateAx>
      <c:valAx>
        <c:axId val="539531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953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0-42E7-9C3F-6418D9B6C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050920"/>
        <c:axId val="46304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0-42E7-9C3F-6418D9B6C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50920"/>
        <c:axId val="463049744"/>
      </c:lineChart>
      <c:dateAx>
        <c:axId val="463050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049744"/>
        <c:crosses val="autoZero"/>
        <c:auto val="1"/>
        <c:lblOffset val="100"/>
        <c:baseTimeUnit val="years"/>
      </c:dateAx>
      <c:valAx>
        <c:axId val="46304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050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8-47EE-9C16-5046E3DA2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047784"/>
        <c:axId val="46304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8-47EE-9C16-5046E3DA2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47784"/>
        <c:axId val="463048176"/>
      </c:lineChart>
      <c:dateAx>
        <c:axId val="463047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048176"/>
        <c:crosses val="autoZero"/>
        <c:auto val="1"/>
        <c:lblOffset val="100"/>
        <c:baseTimeUnit val="years"/>
      </c:dateAx>
      <c:valAx>
        <c:axId val="46304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047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3-458B-A8FB-5D23A35E0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151784"/>
        <c:axId val="467152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3-458B-A8FB-5D23A35E0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151784"/>
        <c:axId val="467152568"/>
      </c:lineChart>
      <c:dateAx>
        <c:axId val="467151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152568"/>
        <c:crosses val="autoZero"/>
        <c:auto val="1"/>
        <c:lblOffset val="100"/>
        <c:baseTimeUnit val="years"/>
      </c:dateAx>
      <c:valAx>
        <c:axId val="467152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151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328.56</c:v>
                </c:pt>
                <c:pt idx="1">
                  <c:v>216.92</c:v>
                </c:pt>
                <c:pt idx="2">
                  <c:v>134.33000000000001</c:v>
                </c:pt>
                <c:pt idx="3">
                  <c:v>164.13</c:v>
                </c:pt>
                <c:pt idx="4">
                  <c:v>173.96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F-4A68-B2DF-82211A0ED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149824"/>
        <c:axId val="467150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982.29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F-4A68-B2DF-82211A0ED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149824"/>
        <c:axId val="467150216"/>
      </c:lineChart>
      <c:dateAx>
        <c:axId val="46714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150216"/>
        <c:crosses val="autoZero"/>
        <c:auto val="1"/>
        <c:lblOffset val="100"/>
        <c:baseTimeUnit val="years"/>
      </c:dateAx>
      <c:valAx>
        <c:axId val="467150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14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66.75</c:v>
                </c:pt>
                <c:pt idx="2">
                  <c:v>69.599999999999994</c:v>
                </c:pt>
                <c:pt idx="3">
                  <c:v>97.79</c:v>
                </c:pt>
                <c:pt idx="4">
                  <c:v>99.83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5-49A4-97D3-9197AD64A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623448"/>
        <c:axId val="53762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5-49A4-97D3-9197AD64A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623448"/>
        <c:axId val="537624624"/>
      </c:lineChart>
      <c:dateAx>
        <c:axId val="537623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624624"/>
        <c:crosses val="autoZero"/>
        <c:auto val="1"/>
        <c:lblOffset val="100"/>
        <c:baseTimeUnit val="years"/>
      </c:dateAx>
      <c:valAx>
        <c:axId val="53762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623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303.26</c:v>
                </c:pt>
                <c:pt idx="1">
                  <c:v>321.08999999999997</c:v>
                </c:pt>
                <c:pt idx="2">
                  <c:v>314.2</c:v>
                </c:pt>
                <c:pt idx="3">
                  <c:v>222.09</c:v>
                </c:pt>
                <c:pt idx="4">
                  <c:v>220.45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4-4794-B456-239142D83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622272"/>
        <c:axId val="50252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334.48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54-4794-B456-239142D83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622272"/>
        <c:axId val="502526416"/>
      </c:lineChart>
      <c:dateAx>
        <c:axId val="53762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526416"/>
        <c:crosses val="autoZero"/>
        <c:auto val="1"/>
        <c:lblOffset val="100"/>
        <c:baseTimeUnit val="years"/>
      </c:dateAx>
      <c:valAx>
        <c:axId val="50252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62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島根県　隠岐の島町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14504</v>
      </c>
      <c r="AM8" s="49"/>
      <c r="AN8" s="49"/>
      <c r="AO8" s="49"/>
      <c r="AP8" s="49"/>
      <c r="AQ8" s="49"/>
      <c r="AR8" s="49"/>
      <c r="AS8" s="49"/>
      <c r="AT8" s="44">
        <f>データ!T6</f>
        <v>242.82</v>
      </c>
      <c r="AU8" s="44"/>
      <c r="AV8" s="44"/>
      <c r="AW8" s="44"/>
      <c r="AX8" s="44"/>
      <c r="AY8" s="44"/>
      <c r="AZ8" s="44"/>
      <c r="BA8" s="44"/>
      <c r="BB8" s="44">
        <f>データ!U6</f>
        <v>59.73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5.71</v>
      </c>
      <c r="Q10" s="44"/>
      <c r="R10" s="44"/>
      <c r="S10" s="44"/>
      <c r="T10" s="44"/>
      <c r="U10" s="44"/>
      <c r="V10" s="44"/>
      <c r="W10" s="44">
        <f>データ!Q6</f>
        <v>98.92</v>
      </c>
      <c r="X10" s="44"/>
      <c r="Y10" s="44"/>
      <c r="Z10" s="44"/>
      <c r="AA10" s="44"/>
      <c r="AB10" s="44"/>
      <c r="AC10" s="44"/>
      <c r="AD10" s="49">
        <f>データ!R6</f>
        <v>3781</v>
      </c>
      <c r="AE10" s="49"/>
      <c r="AF10" s="49"/>
      <c r="AG10" s="49"/>
      <c r="AH10" s="49"/>
      <c r="AI10" s="49"/>
      <c r="AJ10" s="49"/>
      <c r="AK10" s="2"/>
      <c r="AL10" s="49">
        <f>データ!V6</f>
        <v>818</v>
      </c>
      <c r="AM10" s="49"/>
      <c r="AN10" s="49"/>
      <c r="AO10" s="49"/>
      <c r="AP10" s="49"/>
      <c r="AQ10" s="49"/>
      <c r="AR10" s="49"/>
      <c r="AS10" s="49"/>
      <c r="AT10" s="44">
        <f>データ!W6</f>
        <v>0.42</v>
      </c>
      <c r="AU10" s="44"/>
      <c r="AV10" s="44"/>
      <c r="AW10" s="44"/>
      <c r="AX10" s="44"/>
      <c r="AY10" s="44"/>
      <c r="AZ10" s="44"/>
      <c r="BA10" s="44"/>
      <c r="BB10" s="44">
        <f>データ!X6</f>
        <v>1947.62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3" t="s">
        <v>126</v>
      </c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3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3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3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3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3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3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3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3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3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3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3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3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3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3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3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3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3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5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83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5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83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3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3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3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3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3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3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3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3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57</v>
      </c>
      <c r="N86" s="25" t="s">
        <v>57</v>
      </c>
      <c r="O86" s="25" t="str">
        <f>データ!EO6</f>
        <v>【0.11】</v>
      </c>
    </row>
  </sheetData>
  <sheetProtection algorithmName="SHA-512" hashValue="wDo9SS+XWGh/de2LI3NzgNIQI1pIu8qE492fxrYT6U9jZyX71QOr9vxk6gfqdG+o+9B/yMxk/m/Jl3shqVjXcQ==" saltValue="0hRcca+KUh5RHLuBEFBP2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325287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島根県　隠岐の島町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5.71</v>
      </c>
      <c r="Q6" s="33">
        <f t="shared" si="3"/>
        <v>98.92</v>
      </c>
      <c r="R6" s="33">
        <f t="shared" si="3"/>
        <v>3781</v>
      </c>
      <c r="S6" s="33">
        <f t="shared" si="3"/>
        <v>14504</v>
      </c>
      <c r="T6" s="33">
        <f t="shared" si="3"/>
        <v>242.82</v>
      </c>
      <c r="U6" s="33">
        <f t="shared" si="3"/>
        <v>59.73</v>
      </c>
      <c r="V6" s="33">
        <f t="shared" si="3"/>
        <v>818</v>
      </c>
      <c r="W6" s="33">
        <f t="shared" si="3"/>
        <v>0.42</v>
      </c>
      <c r="X6" s="33">
        <f t="shared" si="3"/>
        <v>1947.62</v>
      </c>
      <c r="Y6" s="34">
        <f>IF(Y7="",NA(),Y7)</f>
        <v>100.23</v>
      </c>
      <c r="Z6" s="34">
        <f t="shared" ref="Z6:AH6" si="4">IF(Z7="",NA(),Z7)</f>
        <v>101.08</v>
      </c>
      <c r="AA6" s="34">
        <f t="shared" si="4"/>
        <v>99.97</v>
      </c>
      <c r="AB6" s="34">
        <f t="shared" si="4"/>
        <v>99.97</v>
      </c>
      <c r="AC6" s="34">
        <f t="shared" si="4"/>
        <v>100.06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328.56</v>
      </c>
      <c r="BG6" s="34">
        <f t="shared" ref="BG6:BO6" si="7">IF(BG7="",NA(),BG7)</f>
        <v>216.92</v>
      </c>
      <c r="BH6" s="34">
        <f t="shared" si="7"/>
        <v>134.33000000000001</v>
      </c>
      <c r="BI6" s="34">
        <f t="shared" si="7"/>
        <v>164.13</v>
      </c>
      <c r="BJ6" s="34">
        <f t="shared" si="7"/>
        <v>173.96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982.29</v>
      </c>
      <c r="BP6" s="33" t="str">
        <f>IF(BP7="","",IF(BP7="-","【-】","【"&amp;SUBSTITUTE(TEXT(BP7,"#,##0.00"),"-","△")&amp;"】"))</f>
        <v>【814.89】</v>
      </c>
      <c r="BQ6" s="34">
        <f>IF(BQ7="",NA(),BQ7)</f>
        <v>69.67</v>
      </c>
      <c r="BR6" s="34">
        <f t="shared" ref="BR6:BZ6" si="8">IF(BR7="",NA(),BR7)</f>
        <v>66.75</v>
      </c>
      <c r="BS6" s="34">
        <f t="shared" si="8"/>
        <v>69.599999999999994</v>
      </c>
      <c r="BT6" s="34">
        <f t="shared" si="8"/>
        <v>97.79</v>
      </c>
      <c r="BU6" s="34">
        <f t="shared" si="8"/>
        <v>99.83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41.25</v>
      </c>
      <c r="CA6" s="33" t="str">
        <f>IF(CA7="","",IF(CA7="-","【-】","【"&amp;SUBSTITUTE(TEXT(CA7,"#,##0.00"),"-","△")&amp;"】"))</f>
        <v>【60.64】</v>
      </c>
      <c r="CB6" s="34">
        <f>IF(CB7="",NA(),CB7)</f>
        <v>303.26</v>
      </c>
      <c r="CC6" s="34">
        <f t="shared" ref="CC6:CK6" si="9">IF(CC7="",NA(),CC7)</f>
        <v>321.08999999999997</v>
      </c>
      <c r="CD6" s="34">
        <f t="shared" si="9"/>
        <v>314.2</v>
      </c>
      <c r="CE6" s="34">
        <f t="shared" si="9"/>
        <v>222.09</v>
      </c>
      <c r="CF6" s="34">
        <f t="shared" si="9"/>
        <v>220.45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334.48</v>
      </c>
      <c r="CL6" s="33" t="str">
        <f>IF(CL7="","",IF(CL7="-","【-】","【"&amp;SUBSTITUTE(TEXT(CL7,"#,##0.00"),"-","△")&amp;"】"))</f>
        <v>【255.52】</v>
      </c>
      <c r="CM6" s="34">
        <f>IF(CM7="",NA(),CM7)</f>
        <v>56.28</v>
      </c>
      <c r="CN6" s="34">
        <f t="shared" ref="CN6:CV6" si="10">IF(CN7="",NA(),CN7)</f>
        <v>52.47</v>
      </c>
      <c r="CO6" s="34">
        <f t="shared" si="10"/>
        <v>53.36</v>
      </c>
      <c r="CP6" s="34">
        <f t="shared" si="10"/>
        <v>53.59</v>
      </c>
      <c r="CQ6" s="34">
        <f t="shared" si="10"/>
        <v>53.36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40.93</v>
      </c>
      <c r="CW6" s="33" t="str">
        <f>IF(CW7="","",IF(CW7="-","【-】","【"&amp;SUBSTITUTE(TEXT(CW7,"#,##0.00"),"-","△")&amp;"】"))</f>
        <v>【52.49】</v>
      </c>
      <c r="CX6" s="34">
        <f>IF(CX7="",NA(),CX7)</f>
        <v>95.7</v>
      </c>
      <c r="CY6" s="34">
        <f t="shared" ref="CY6:DG6" si="11">IF(CY7="",NA(),CY7)</f>
        <v>97.32</v>
      </c>
      <c r="CZ6" s="34">
        <f t="shared" si="11"/>
        <v>97.84</v>
      </c>
      <c r="DA6" s="34">
        <f t="shared" si="11"/>
        <v>97.03</v>
      </c>
      <c r="DB6" s="34">
        <f t="shared" si="11"/>
        <v>95.97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62.73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3">
        <f t="shared" si="14"/>
        <v>0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325287</v>
      </c>
      <c r="D7" s="36">
        <v>47</v>
      </c>
      <c r="E7" s="36">
        <v>17</v>
      </c>
      <c r="F7" s="36">
        <v>5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5.71</v>
      </c>
      <c r="Q7" s="37">
        <v>98.92</v>
      </c>
      <c r="R7" s="37">
        <v>3781</v>
      </c>
      <c r="S7" s="37">
        <v>14504</v>
      </c>
      <c r="T7" s="37">
        <v>242.82</v>
      </c>
      <c r="U7" s="37">
        <v>59.73</v>
      </c>
      <c r="V7" s="37">
        <v>818</v>
      </c>
      <c r="W7" s="37">
        <v>0.42</v>
      </c>
      <c r="X7" s="37">
        <v>1947.62</v>
      </c>
      <c r="Y7" s="37">
        <v>100.23</v>
      </c>
      <c r="Z7" s="37">
        <v>101.08</v>
      </c>
      <c r="AA7" s="37">
        <v>99.97</v>
      </c>
      <c r="AB7" s="37">
        <v>99.97</v>
      </c>
      <c r="AC7" s="37">
        <v>100.06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328.56</v>
      </c>
      <c r="BG7" s="37">
        <v>216.92</v>
      </c>
      <c r="BH7" s="37">
        <v>134.33000000000001</v>
      </c>
      <c r="BI7" s="37">
        <v>164.13</v>
      </c>
      <c r="BJ7" s="37">
        <v>173.96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982.29</v>
      </c>
      <c r="BP7" s="37">
        <v>814.89</v>
      </c>
      <c r="BQ7" s="37">
        <v>69.67</v>
      </c>
      <c r="BR7" s="37">
        <v>66.75</v>
      </c>
      <c r="BS7" s="37">
        <v>69.599999999999994</v>
      </c>
      <c r="BT7" s="37">
        <v>97.79</v>
      </c>
      <c r="BU7" s="37">
        <v>99.83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41.25</v>
      </c>
      <c r="CA7" s="37">
        <v>60.64</v>
      </c>
      <c r="CB7" s="37">
        <v>303.26</v>
      </c>
      <c r="CC7" s="37">
        <v>321.08999999999997</v>
      </c>
      <c r="CD7" s="37">
        <v>314.2</v>
      </c>
      <c r="CE7" s="37">
        <v>222.09</v>
      </c>
      <c r="CF7" s="37">
        <v>220.45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334.48</v>
      </c>
      <c r="CL7" s="37">
        <v>255.52</v>
      </c>
      <c r="CM7" s="37">
        <v>56.28</v>
      </c>
      <c r="CN7" s="37">
        <v>52.47</v>
      </c>
      <c r="CO7" s="37">
        <v>53.36</v>
      </c>
      <c r="CP7" s="37">
        <v>53.59</v>
      </c>
      <c r="CQ7" s="37">
        <v>53.36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40.93</v>
      </c>
      <c r="CW7" s="37">
        <v>52.49</v>
      </c>
      <c r="CX7" s="37">
        <v>95.7</v>
      </c>
      <c r="CY7" s="37">
        <v>97.32</v>
      </c>
      <c r="CZ7" s="37">
        <v>97.84</v>
      </c>
      <c r="DA7" s="37">
        <v>97.03</v>
      </c>
      <c r="DB7" s="37">
        <v>95.97</v>
      </c>
      <c r="DC7" s="37">
        <v>71.97</v>
      </c>
      <c r="DD7" s="37">
        <v>70.59</v>
      </c>
      <c r="DE7" s="37">
        <v>69.67</v>
      </c>
      <c r="DF7" s="37">
        <v>66.3</v>
      </c>
      <c r="DG7" s="37">
        <v>62.73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2019-02-25T04:01:05Z</dcterms:modified>
</cp:coreProperties>
</file>