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H30\20190111H29決算経営比較分析表の分析等について\07県HP公表用\下水\171公共\"/>
    </mc:Choice>
  </mc:AlternateContent>
  <workbookProtection workbookAlgorithmName="SHA-512" workbookHashValue="FPE1l4m6sWHIiX2bYePRNISseILSPVzUT8E11l/cvVN4gM3k6DgfIVDrtb4xgOBtr3gfKTihOb4lNByh/kll5Q==" workbookSaltValue="+tPaJeii0tWDkx/8qpeJ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<sst xmlns="http://schemas.openxmlformats.org/spreadsheetml/2006/main" count="240" uniqueCount="126">
  <si>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</si>
  <si>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</si>
  <si>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</si>
  <si>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</si>
  <si>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</si>
  <si>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</si>
  <si>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</si>
  <si>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</si>
  <si>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</si>
  <si>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</si>
  <si>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</si>
  <si>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</si>
  <si>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</si>
  <si>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</si>
  <si>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</si>
  <si>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</si>
  <si>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</si>
  <si>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</si>
  <si>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</si>
  <si>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</si>
  <si>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</si>
  <si>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</si>
  <si>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</si>
  <si>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</si>
  <si>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</si>
  <si>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</si>
  <si>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</si>
  <si>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</si>
  <si>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</si>
  <si>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</si>
  <si>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</si>
  <si>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</si>
  <si>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</si>
  <si>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</si>
  <si>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</si>
  <si>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</si>
  <si>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</si>
  <si>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</si>
  <si>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</si>
  <si>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</si>
  <si>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</si>
  <si>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</si>
  <si>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</si>
  <si>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</si>
  <si>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</si>
  <si>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</si>
  <si>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</si>
  <si>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</si>
  <si>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</si>
  <si>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</si>
  <si>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</si>
  <si>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</si>
  <si>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</si>
  <si>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</si>
  <si>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</si>
  <si>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</si>
  <si>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</si>
  <si>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</si>
  <si>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</si>
  <si>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</si>
  <si>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</si>
  <si>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</si>
  <si>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</si>
  <si>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</si>
  <si>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</si>
  <si>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</si>
  <si>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</si>
  <si>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</si>
  <si>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</si>
  <si>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</si>
  <si>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</si>
  <si>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</si>
  <si>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</si>
  <si>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</si>
  <si>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</si>
  <si>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</si>
  <si>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</si>
  <si>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</si>
  <si>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</si>
  <si>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</si>
  <si>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</si>
  <si>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</si>
  <si>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</si>
  <si>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</si>
  <si>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</si>
  <si>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</si>
  <si>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</si>
  <si>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</si>
  <si>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</si>
  <si>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</si>
  <si>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</si>
  <si>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</si>
  <si>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</si>
  <si>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</si>
  <si>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</si>
  <si>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</si>
  <si>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</si>
  <si>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</si>
  <si>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</si>
  <si>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</si>
  <si>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</si>
  <si>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</si>
  <si>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</si>
  <si>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</si>
  <si>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</si>
  <si>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</si>
  <si>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</si>
  <si>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</si>
  <si>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</si>
  <si>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</si>
  <si>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隠岐の島町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</si>
  <si>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</si>
  <si>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</si>
  <si>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</si>
  <si>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</si>
  <si>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</si>
  <si>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</si>
  <si>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</si>
  <si>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</si>
  <si>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</si>
  <si>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</si>
  <si>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</si>
  <si>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</si>
  <si>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③平成21年度から供用開始で新しい施設のため耐用年数内であり、管渠改善は実施していない。</t>
    <rPh sb="1" eb="3">
      <t>ヘイセイ</t>
    </rPh>
    <rPh sb="5" eb="7">
      <t>ネンド</t>
    </rPh>
    <rPh sb="9" eb="13">
      <t>キョウヨウカイシ</t>
    </rPh>
    <rPh sb="14" eb="15">
      <t>アタラ</t>
    </rPh>
    <rPh sb="17" eb="19">
      <t>シセツ</t>
    </rPh>
    <rPh sb="22" eb="26">
      <t>タイヨウネンスウ</t>
    </rPh>
    <rPh sb="26" eb="27">
      <t>ナイ</t>
    </rPh>
    <rPh sb="31" eb="33">
      <t>カンキョ</t>
    </rPh>
    <rPh sb="33" eb="35">
      <t>カイゼン</t>
    </rPh>
    <rPh sb="36" eb="38">
      <t>ジッシ</t>
    </rPh>
    <phoneticPr fontId="4"/>
  </si>
  <si>
    <t>公共下水道事業は、管渠の整備中であり供用開始間もないため、各比率は類似団体と比較して悪く、使用料以外の収入に依存している部分が大きい。
今後、管渠整備が進み、供用区域の拡大に伴い改善する見込みである。</t>
    <rPh sb="0" eb="5">
      <t>コウキョウゲスイドウ</t>
    </rPh>
    <rPh sb="5" eb="7">
      <t>ジギョウ</t>
    </rPh>
    <rPh sb="9" eb="11">
      <t>カンキョ</t>
    </rPh>
    <rPh sb="12" eb="14">
      <t>セイビ</t>
    </rPh>
    <rPh sb="14" eb="15">
      <t>チュウ</t>
    </rPh>
    <rPh sb="18" eb="20">
      <t>キョウヨウ</t>
    </rPh>
    <rPh sb="20" eb="22">
      <t>カイシ</t>
    </rPh>
    <rPh sb="22" eb="23">
      <t>マ</t>
    </rPh>
    <rPh sb="29" eb="30">
      <t>カク</t>
    </rPh>
    <rPh sb="30" eb="32">
      <t>ヒリツ</t>
    </rPh>
    <rPh sb="33" eb="37">
      <t>ルイジダンタイ</t>
    </rPh>
    <rPh sb="38" eb="40">
      <t>ヒカク</t>
    </rPh>
    <rPh sb="42" eb="43">
      <t>ワル</t>
    </rPh>
    <rPh sb="45" eb="48">
      <t>シヨウリョウ</t>
    </rPh>
    <rPh sb="48" eb="50">
      <t>イガイ</t>
    </rPh>
    <rPh sb="51" eb="53">
      <t>シュウニュウ</t>
    </rPh>
    <rPh sb="54" eb="56">
      <t>イゾン</t>
    </rPh>
    <rPh sb="60" eb="62">
      <t>ブブン</t>
    </rPh>
    <rPh sb="63" eb="64">
      <t>オオ</t>
    </rPh>
    <rPh sb="68" eb="70">
      <t>コンゴ</t>
    </rPh>
    <rPh sb="71" eb="73">
      <t>カンキョ</t>
    </rPh>
    <rPh sb="73" eb="75">
      <t>セイビ</t>
    </rPh>
    <rPh sb="76" eb="77">
      <t>スス</t>
    </rPh>
    <rPh sb="79" eb="81">
      <t>キョウヨウ</t>
    </rPh>
    <rPh sb="81" eb="83">
      <t>クイキ</t>
    </rPh>
    <rPh sb="84" eb="86">
      <t>カクダイ</t>
    </rPh>
    <rPh sb="87" eb="88">
      <t>トモナ</t>
    </rPh>
    <rPh sb="89" eb="91">
      <t>カイゼン</t>
    </rPh>
    <rPh sb="93" eb="95">
      <t>ミコ</t>
    </rPh>
    <phoneticPr fontId="4"/>
  </si>
  <si>
    <t>①100%前後で推移しているが、使用料以外の収入に依存している部分が大きい。
④整備途中であるため類似団体に比較して高いが、改善傾向にある。
⑤平成29年度より新処理池稼働により汚水処理費(委託料)が増加したため、若干数値が減少している。
⑥上記⑤と同様に新処理池稼働により汚水処理費(委託料)が増加したため、若干数値が増加している。
⑦処理池追加により処理場の処理能力が大きくなったことから数値が減少している。
⑧管渠整備が進行中で供用区域が拡大するため類似団体に比較して低いが、改善傾向にある。
※上記⑤経費回収率、⑥汚水処理原価は平成27年度まで汚水処理費を過剰に計上しており、平成28年度より適正化したため、数値の変化が大きくなっている</t>
    <rPh sb="5" eb="7">
      <t>ゼンゴ</t>
    </rPh>
    <rPh sb="8" eb="10">
      <t>スイイ</t>
    </rPh>
    <rPh sb="16" eb="19">
      <t>シヨウリョウ</t>
    </rPh>
    <rPh sb="19" eb="21">
      <t>イガイ</t>
    </rPh>
    <rPh sb="22" eb="24">
      <t>シュウニュウ</t>
    </rPh>
    <rPh sb="25" eb="27">
      <t>イゾン</t>
    </rPh>
    <rPh sb="31" eb="33">
      <t>ブブン</t>
    </rPh>
    <rPh sb="34" eb="35">
      <t>オオ</t>
    </rPh>
    <rPh sb="40" eb="42">
      <t>セイビ</t>
    </rPh>
    <rPh sb="42" eb="44">
      <t>トチュウ</t>
    </rPh>
    <rPh sb="49" eb="51">
      <t>ルイジ</t>
    </rPh>
    <rPh sb="51" eb="53">
      <t>ダンタイ</t>
    </rPh>
    <rPh sb="54" eb="56">
      <t>ヒカク</t>
    </rPh>
    <rPh sb="58" eb="59">
      <t>タカ</t>
    </rPh>
    <rPh sb="62" eb="66">
      <t>カイゼンケイコウ</t>
    </rPh>
    <rPh sb="72" eb="74">
      <t>ヘイセイ</t>
    </rPh>
    <rPh sb="76" eb="78">
      <t>ネンド</t>
    </rPh>
    <rPh sb="80" eb="81">
      <t>シン</t>
    </rPh>
    <rPh sb="81" eb="83">
      <t>ショリ</t>
    </rPh>
    <rPh sb="83" eb="84">
      <t>イケ</t>
    </rPh>
    <rPh sb="84" eb="86">
      <t>カドウ</t>
    </rPh>
    <rPh sb="89" eb="93">
      <t>オスイショリ</t>
    </rPh>
    <rPh sb="93" eb="94">
      <t>ヒ</t>
    </rPh>
    <rPh sb="95" eb="98">
      <t>イタクリョウ</t>
    </rPh>
    <rPh sb="100" eb="102">
      <t>ゾウカ</t>
    </rPh>
    <rPh sb="107" eb="109">
      <t>ジャッカン</t>
    </rPh>
    <rPh sb="109" eb="111">
      <t>スウチ</t>
    </rPh>
    <rPh sb="112" eb="114">
      <t>ゲンショウ</t>
    </rPh>
    <rPh sb="121" eb="123">
      <t>ジョウキ</t>
    </rPh>
    <rPh sb="125" eb="127">
      <t>ドウヨウ</t>
    </rPh>
    <rPh sb="128" eb="129">
      <t>シン</t>
    </rPh>
    <rPh sb="129" eb="131">
      <t>ショリ</t>
    </rPh>
    <rPh sb="131" eb="132">
      <t>イケ</t>
    </rPh>
    <rPh sb="132" eb="134">
      <t>カドウ</t>
    </rPh>
    <rPh sb="137" eb="141">
      <t>オスイショリ</t>
    </rPh>
    <rPh sb="141" eb="142">
      <t>ヒ</t>
    </rPh>
    <rPh sb="143" eb="146">
      <t>イタクリョウ</t>
    </rPh>
    <rPh sb="148" eb="150">
      <t>ゾウカ</t>
    </rPh>
    <rPh sb="155" eb="157">
      <t>ジャッカン</t>
    </rPh>
    <rPh sb="157" eb="159">
      <t>スウチ</t>
    </rPh>
    <rPh sb="160" eb="162">
      <t>ゾウカ</t>
    </rPh>
    <rPh sb="169" eb="171">
      <t>ショリ</t>
    </rPh>
    <rPh sb="171" eb="172">
      <t>イケ</t>
    </rPh>
    <rPh sb="172" eb="174">
      <t>ツイカ</t>
    </rPh>
    <rPh sb="177" eb="180">
      <t>ショリジョウ</t>
    </rPh>
    <rPh sb="181" eb="185">
      <t>ショリノウリョク</t>
    </rPh>
    <rPh sb="186" eb="187">
      <t>オオ</t>
    </rPh>
    <rPh sb="196" eb="198">
      <t>スウチ</t>
    </rPh>
    <rPh sb="199" eb="201">
      <t>ゲンショウ</t>
    </rPh>
    <rPh sb="208" eb="210">
      <t>カンキョ</t>
    </rPh>
    <rPh sb="210" eb="212">
      <t>セイビ</t>
    </rPh>
    <rPh sb="213" eb="216">
      <t>シンコウチュウ</t>
    </rPh>
    <rPh sb="217" eb="219">
      <t>キョウヨウ</t>
    </rPh>
    <rPh sb="219" eb="221">
      <t>クイキ</t>
    </rPh>
    <rPh sb="222" eb="224">
      <t>カクダイ</t>
    </rPh>
    <rPh sb="228" eb="230">
      <t>ルイジ</t>
    </rPh>
    <rPh sb="230" eb="232">
      <t>ダンタイ</t>
    </rPh>
    <rPh sb="233" eb="235">
      <t>ヒカク</t>
    </rPh>
    <rPh sb="237" eb="238">
      <t>ヒク</t>
    </rPh>
    <rPh sb="241" eb="243">
      <t>カイゼン</t>
    </rPh>
    <rPh sb="243" eb="245">
      <t>ケイコウ</t>
    </rPh>
    <rPh sb="252" eb="254">
      <t>ジョウキ</t>
    </rPh>
    <rPh sb="255" eb="257">
      <t>ケイヒ</t>
    </rPh>
    <rPh sb="257" eb="260">
      <t>カイシュウリツ</t>
    </rPh>
    <rPh sb="262" eb="266">
      <t>オスイショリ</t>
    </rPh>
    <rPh sb="266" eb="268">
      <t>ゲンカ</t>
    </rPh>
    <rPh sb="269" eb="271">
      <t>ヘイセイ</t>
    </rPh>
    <rPh sb="273" eb="275">
      <t>ネンド</t>
    </rPh>
    <rPh sb="277" eb="281">
      <t>オスイショリ</t>
    </rPh>
    <rPh sb="281" eb="282">
      <t>ヒ</t>
    </rPh>
    <rPh sb="283" eb="285">
      <t>カジョウ</t>
    </rPh>
    <rPh sb="286" eb="288">
      <t>ケイジョウ</t>
    </rPh>
    <rPh sb="293" eb="295">
      <t>ヘイセイ</t>
    </rPh>
    <rPh sb="297" eb="299">
      <t>ネンド</t>
    </rPh>
    <rPh sb="301" eb="304">
      <t>テキセイカ</t>
    </rPh>
    <rPh sb="309" eb="311">
      <t>スウチ</t>
    </rPh>
    <rPh sb="312" eb="314">
      <t>ヘンカ</t>
    </rPh>
    <rPh sb="315" eb="316">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</si>
</sst>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8B-4AFC-8E3D-67DF43812504}"/>
            </c:ext>
          </c:extLst>
        </c:ser>
        <c:dLbls>
          <c:showLegendKey val="0"/>
          <c:showVal val="0"/>
          <c:showCatName val="0"/>
          <c:showSerName val="0"/>
          <c:showPercent val="0"/>
          <c:showBubbleSize val="0"/>
        </c:dLbls>
        <c:gapWidth val="150"/>
        <c:axId val="503700232"/>
        <c:axId val="5036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408B-4AFC-8E3D-67DF43812504}"/>
            </c:ext>
          </c:extLst>
        </c:ser>
        <c:dLbls>
          <c:showLegendKey val="0"/>
          <c:showVal val="0"/>
          <c:showCatName val="0"/>
          <c:showSerName val="0"/>
          <c:showPercent val="0"/>
          <c:showBubbleSize val="0"/>
        </c:dLbls>
        <c:marker val="1"/>
        <c:smooth val="0"/>
        <c:axId val="503700232"/>
        <c:axId val="503696312"/>
      </c:lineChart>
      <c:dateAx>
        <c:axId val="503700232"/>
        <c:scaling>
          <c:orientation val="minMax"/>
        </c:scaling>
        <c:delete val="1"/>
        <c:axPos val="b"/>
        <c:numFmt formatCode="ge" sourceLinked="1"/>
        <c:majorTickMark val="none"/>
        <c:minorTickMark val="none"/>
        <c:tickLblPos val="none"/>
        <c:crossAx val="503696312"/>
        <c:crosses val="autoZero"/>
        <c:auto val="1"/>
        <c:lblOffset val="100"/>
        <c:baseTimeUnit val="years"/>
      </c:dateAx>
      <c:valAx>
        <c:axId val="5036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32.92</c:v>
                </c:pt>
                <c:pt idx="1">
                  <c:v>37.78</c:v>
                </c:pt>
                <c:pt idx="2">
                  <c:v>43.13</c:v>
                </c:pt>
                <c:pt idx="3">
                  <c:v>45.21</c:v>
                </c:pt>
                <c:pt idx="4">
                  <c:v>23.68</c:v>
                </c:pt>
              </c:numCache>
            </c:numRef>
          </c:val>
          <c:extLst>
            <c:ext xmlns:c16="http://schemas.microsoft.com/office/drawing/2014/chart" uri="{C3380CC4-5D6E-409C-BE32-E72D297353CC}">
              <c16:uniqueId val="{00000000-41F7-4B15-AE66-7B8543E2BF2A}"/>
            </c:ext>
          </c:extLst>
        </c:ser>
        <c:dLbls>
          <c:showLegendKey val="0"/>
          <c:showVal val="0"/>
          <c:showCatName val="0"/>
          <c:showSerName val="0"/>
          <c:showPercent val="0"/>
          <c:showBubbleSize val="0"/>
        </c:dLbls>
        <c:gapWidth val="150"/>
        <c:axId val="503683768"/>
        <c:axId val="50369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41F7-4B15-AE66-7B8543E2BF2A}"/>
            </c:ext>
          </c:extLst>
        </c:ser>
        <c:dLbls>
          <c:showLegendKey val="0"/>
          <c:showVal val="0"/>
          <c:showCatName val="0"/>
          <c:showSerName val="0"/>
          <c:showPercent val="0"/>
          <c:showBubbleSize val="0"/>
        </c:dLbls>
        <c:marker val="1"/>
        <c:smooth val="0"/>
        <c:axId val="503683768"/>
        <c:axId val="503691608"/>
      </c:lineChart>
      <c:dateAx>
        <c:axId val="503683768"/>
        <c:scaling>
          <c:orientation val="minMax"/>
        </c:scaling>
        <c:delete val="1"/>
        <c:axPos val="b"/>
        <c:numFmt formatCode="ge" sourceLinked="1"/>
        <c:majorTickMark val="none"/>
        <c:minorTickMark val="none"/>
        <c:tickLblPos val="none"/>
        <c:crossAx val="503691608"/>
        <c:crosses val="autoZero"/>
        <c:auto val="1"/>
        <c:lblOffset val="100"/>
        <c:baseTimeUnit val="years"/>
      </c:dateAx>
      <c:valAx>
        <c:axId val="5036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52.52</c:v>
                </c:pt>
                <c:pt idx="1">
                  <c:v>52.27</c:v>
                </c:pt>
                <c:pt idx="2">
                  <c:v>53.42</c:v>
                </c:pt>
                <c:pt idx="3">
                  <c:v>52.4</c:v>
                </c:pt>
                <c:pt idx="4">
                  <c:v>52.37</c:v>
                </c:pt>
              </c:numCache>
            </c:numRef>
          </c:val>
          <c:extLst>
            <c:ext xmlns:c16="http://schemas.microsoft.com/office/drawing/2014/chart" uri="{C3380CC4-5D6E-409C-BE32-E72D297353CC}">
              <c16:uniqueId val="{00000000-F933-42FF-8FFE-11A90D38DC86}"/>
            </c:ext>
          </c:extLst>
        </c:ser>
        <c:dLbls>
          <c:showLegendKey val="0"/>
          <c:showVal val="0"/>
          <c:showCatName val="0"/>
          <c:showSerName val="0"/>
          <c:showPercent val="0"/>
          <c:showBubbleSize val="0"/>
        </c:dLbls>
        <c:gapWidth val="150"/>
        <c:axId val="503682592"/>
        <c:axId val="5036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F933-42FF-8FFE-11A90D38DC86}"/>
            </c:ext>
          </c:extLst>
        </c:ser>
        <c:dLbls>
          <c:showLegendKey val="0"/>
          <c:showVal val="0"/>
          <c:showCatName val="0"/>
          <c:showSerName val="0"/>
          <c:showPercent val="0"/>
          <c:showBubbleSize val="0"/>
        </c:dLbls>
        <c:marker val="1"/>
        <c:smooth val="0"/>
        <c:axId val="503682592"/>
        <c:axId val="503687296"/>
      </c:lineChart>
      <c:dateAx>
        <c:axId val="503682592"/>
        <c:scaling>
          <c:orientation val="minMax"/>
        </c:scaling>
        <c:delete val="1"/>
        <c:axPos val="b"/>
        <c:numFmt formatCode="ge" sourceLinked="1"/>
        <c:majorTickMark val="none"/>
        <c:minorTickMark val="none"/>
        <c:tickLblPos val="none"/>
        <c:crossAx val="503687296"/>
        <c:crosses val="autoZero"/>
        <c:auto val="1"/>
        <c:lblOffset val="100"/>
        <c:baseTimeUnit val="years"/>
      </c:dateAx>
      <c:valAx>
        <c:axId val="503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100.05</c:v>
                </c:pt>
                <c:pt idx="1">
                  <c:v>100.87</c:v>
                </c:pt>
                <c:pt idx="2">
                  <c:v>100.06</c:v>
                </c:pt>
                <c:pt idx="3">
                  <c:v>100.46</c:v>
                </c:pt>
                <c:pt idx="4">
                  <c:v>99.99</c:v>
                </c:pt>
              </c:numCache>
            </c:numRef>
          </c:val>
          <c:extLst>
            <c:ext xmlns:c16="http://schemas.microsoft.com/office/drawing/2014/chart" uri="{C3380CC4-5D6E-409C-BE32-E72D297353CC}">
              <c16:uniqueId val="{00000000-1C40-4B27-9255-54DB8B23A6A6}"/>
            </c:ext>
          </c:extLst>
        </c:ser>
        <c:dLbls>
          <c:showLegendKey val="0"/>
          <c:showVal val="0"/>
          <c:showCatName val="0"/>
          <c:showSerName val="0"/>
          <c:showPercent val="0"/>
          <c:showBubbleSize val="0"/>
        </c:dLbls>
        <c:gapWidth val="150"/>
        <c:axId val="503702192"/>
        <c:axId val="5036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0-4B27-9255-54DB8B23A6A6}"/>
            </c:ext>
          </c:extLst>
        </c:ser>
        <c:dLbls>
          <c:showLegendKey val="0"/>
          <c:showVal val="0"/>
          <c:showCatName val="0"/>
          <c:showSerName val="0"/>
          <c:showPercent val="0"/>
          <c:showBubbleSize val="0"/>
        </c:dLbls>
        <c:marker val="1"/>
        <c:smooth val="0"/>
        <c:axId val="503702192"/>
        <c:axId val="503695136"/>
      </c:lineChart>
      <c:dateAx>
        <c:axId val="503702192"/>
        <c:scaling>
          <c:orientation val="minMax"/>
        </c:scaling>
        <c:delete val="1"/>
        <c:axPos val="b"/>
        <c:numFmt formatCode="ge" sourceLinked="1"/>
        <c:majorTickMark val="none"/>
        <c:minorTickMark val="none"/>
        <c:tickLblPos val="none"/>
        <c:crossAx val="503695136"/>
        <c:crosses val="autoZero"/>
        <c:auto val="1"/>
        <c:lblOffset val="100"/>
        <c:baseTimeUnit val="years"/>
      </c:dateAx>
      <c:valAx>
        <c:axId val="5036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58-44D2-8925-B7B972AB0FD0}"/>
            </c:ext>
          </c:extLst>
        </c:ser>
        <c:dLbls>
          <c:showLegendKey val="0"/>
          <c:showVal val="0"/>
          <c:showCatName val="0"/>
          <c:showSerName val="0"/>
          <c:showPercent val="0"/>
          <c:showBubbleSize val="0"/>
        </c:dLbls>
        <c:gapWidth val="150"/>
        <c:axId val="503697488"/>
        <c:axId val="50367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58-44D2-8925-B7B972AB0FD0}"/>
            </c:ext>
          </c:extLst>
        </c:ser>
        <c:dLbls>
          <c:showLegendKey val="0"/>
          <c:showVal val="0"/>
          <c:showCatName val="0"/>
          <c:showSerName val="0"/>
          <c:showPercent val="0"/>
          <c:showBubbleSize val="0"/>
        </c:dLbls>
        <c:marker val="1"/>
        <c:smooth val="0"/>
        <c:axId val="503697488"/>
        <c:axId val="503673968"/>
      </c:lineChart>
      <c:dateAx>
        <c:axId val="503697488"/>
        <c:scaling>
          <c:orientation val="minMax"/>
        </c:scaling>
        <c:delete val="1"/>
        <c:axPos val="b"/>
        <c:numFmt formatCode="ge" sourceLinked="1"/>
        <c:majorTickMark val="none"/>
        <c:minorTickMark val="none"/>
        <c:tickLblPos val="none"/>
        <c:crossAx val="503673968"/>
        <c:crosses val="autoZero"/>
        <c:auto val="1"/>
        <c:lblOffset val="100"/>
        <c:baseTimeUnit val="years"/>
      </c:dateAx>
      <c:valAx>
        <c:axId val="5036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E-41D8-BEB1-401615AB6B3B}"/>
            </c:ext>
          </c:extLst>
        </c:ser>
        <c:dLbls>
          <c:showLegendKey val="0"/>
          <c:showVal val="0"/>
          <c:showCatName val="0"/>
          <c:showSerName val="0"/>
          <c:showPercent val="0"/>
          <c:showBubbleSize val="0"/>
        </c:dLbls>
        <c:gapWidth val="150"/>
        <c:axId val="503682200"/>
        <c:axId val="50367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E-41D8-BEB1-401615AB6B3B}"/>
            </c:ext>
          </c:extLst>
        </c:ser>
        <c:dLbls>
          <c:showLegendKey val="0"/>
          <c:showVal val="0"/>
          <c:showCatName val="0"/>
          <c:showSerName val="0"/>
          <c:showPercent val="0"/>
          <c:showBubbleSize val="0"/>
        </c:dLbls>
        <c:marker val="1"/>
        <c:smooth val="0"/>
        <c:axId val="503682200"/>
        <c:axId val="503670832"/>
      </c:lineChart>
      <c:dateAx>
        <c:axId val="503682200"/>
        <c:scaling>
          <c:orientation val="minMax"/>
        </c:scaling>
        <c:delete val="1"/>
        <c:axPos val="b"/>
        <c:numFmt formatCode="ge" sourceLinked="1"/>
        <c:majorTickMark val="none"/>
        <c:minorTickMark val="none"/>
        <c:tickLblPos val="none"/>
        <c:crossAx val="503670832"/>
        <c:crosses val="autoZero"/>
        <c:auto val="1"/>
        <c:lblOffset val="100"/>
        <c:baseTimeUnit val="years"/>
      </c:dateAx>
      <c:valAx>
        <c:axId val="5036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9-40AA-B321-0A96C6B8908B}"/>
            </c:ext>
          </c:extLst>
        </c:ser>
        <c:dLbls>
          <c:showLegendKey val="0"/>
          <c:showVal val="0"/>
          <c:showCatName val="0"/>
          <c:showSerName val="0"/>
          <c:showPercent val="0"/>
          <c:showBubbleSize val="0"/>
        </c:dLbls>
        <c:gapWidth val="150"/>
        <c:axId val="503679848"/>
        <c:axId val="50367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9-40AA-B321-0A96C6B8908B}"/>
            </c:ext>
          </c:extLst>
        </c:ser>
        <c:dLbls>
          <c:showLegendKey val="0"/>
          <c:showVal val="0"/>
          <c:showCatName val="0"/>
          <c:showSerName val="0"/>
          <c:showPercent val="0"/>
          <c:showBubbleSize val="0"/>
        </c:dLbls>
        <c:marker val="1"/>
        <c:smooth val="0"/>
        <c:axId val="503679848"/>
        <c:axId val="503671224"/>
      </c:lineChart>
      <c:dateAx>
        <c:axId val="503679848"/>
        <c:scaling>
          <c:orientation val="minMax"/>
        </c:scaling>
        <c:delete val="1"/>
        <c:axPos val="b"/>
        <c:numFmt formatCode="ge" sourceLinked="1"/>
        <c:majorTickMark val="none"/>
        <c:minorTickMark val="none"/>
        <c:tickLblPos val="none"/>
        <c:crossAx val="503671224"/>
        <c:crosses val="autoZero"/>
        <c:auto val="1"/>
        <c:lblOffset val="100"/>
        <c:baseTimeUnit val="years"/>
      </c:dateAx>
      <c:valAx>
        <c:axId val="50367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6-46C6-8947-DCAA507FD038}"/>
            </c:ext>
          </c:extLst>
        </c:ser>
        <c:dLbls>
          <c:showLegendKey val="0"/>
          <c:showVal val="0"/>
          <c:showCatName val="0"/>
          <c:showSerName val="0"/>
          <c:showPercent val="0"/>
          <c:showBubbleSize val="0"/>
        </c:dLbls>
        <c:gapWidth val="150"/>
        <c:axId val="503672792"/>
        <c:axId val="50367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6-46C6-8947-DCAA507FD038}"/>
            </c:ext>
          </c:extLst>
        </c:ser>
        <c:dLbls>
          <c:showLegendKey val="0"/>
          <c:showVal val="0"/>
          <c:showCatName val="0"/>
          <c:showSerName val="0"/>
          <c:showPercent val="0"/>
          <c:showBubbleSize val="0"/>
        </c:dLbls>
        <c:marker val="1"/>
        <c:smooth val="0"/>
        <c:axId val="503672792"/>
        <c:axId val="503674360"/>
      </c:lineChart>
      <c:dateAx>
        <c:axId val="503672792"/>
        <c:scaling>
          <c:orientation val="minMax"/>
        </c:scaling>
        <c:delete val="1"/>
        <c:axPos val="b"/>
        <c:numFmt formatCode="ge" sourceLinked="1"/>
        <c:majorTickMark val="none"/>
        <c:minorTickMark val="none"/>
        <c:tickLblPos val="none"/>
        <c:crossAx val="503674360"/>
        <c:crosses val="autoZero"/>
        <c:auto val="1"/>
        <c:lblOffset val="100"/>
        <c:baseTimeUnit val="years"/>
      </c:dateAx>
      <c:valAx>
        <c:axId val="50367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2884.62</c:v>
                </c:pt>
                <c:pt idx="1">
                  <c:v>2347.96</c:v>
                </c:pt>
                <c:pt idx="2">
                  <c:v>2226.15</c:v>
                </c:pt>
                <c:pt idx="3">
                  <c:v>2235.42</c:v>
                </c:pt>
                <c:pt idx="4">
                  <c:v>2221.39</c:v>
                </c:pt>
              </c:numCache>
            </c:numRef>
          </c:val>
          <c:extLst>
            <c:ext xmlns:c16="http://schemas.microsoft.com/office/drawing/2014/chart" uri="{C3380CC4-5D6E-409C-BE32-E72D297353CC}">
              <c16:uniqueId val="{00000000-6E6C-480D-AB36-ED594D270108}"/>
            </c:ext>
          </c:extLst>
        </c:ser>
        <c:dLbls>
          <c:showLegendKey val="0"/>
          <c:showVal val="0"/>
          <c:showCatName val="0"/>
          <c:showSerName val="0"/>
          <c:showPercent val="0"/>
          <c:showBubbleSize val="0"/>
        </c:dLbls>
        <c:gapWidth val="150"/>
        <c:axId val="503681416"/>
        <c:axId val="50368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6E6C-480D-AB36-ED594D270108}"/>
            </c:ext>
          </c:extLst>
        </c:ser>
        <c:dLbls>
          <c:showLegendKey val="0"/>
          <c:showVal val="0"/>
          <c:showCatName val="0"/>
          <c:showSerName val="0"/>
          <c:showPercent val="0"/>
          <c:showBubbleSize val="0"/>
        </c:dLbls>
        <c:marker val="1"/>
        <c:smooth val="0"/>
        <c:axId val="503681416"/>
        <c:axId val="503681808"/>
      </c:lineChart>
      <c:dateAx>
        <c:axId val="503681416"/>
        <c:scaling>
          <c:orientation val="minMax"/>
        </c:scaling>
        <c:delete val="1"/>
        <c:axPos val="b"/>
        <c:numFmt formatCode="ge" sourceLinked="1"/>
        <c:majorTickMark val="none"/>
        <c:minorTickMark val="none"/>
        <c:tickLblPos val="none"/>
        <c:crossAx val="503681808"/>
        <c:crosses val="autoZero"/>
        <c:auto val="1"/>
        <c:lblOffset val="100"/>
        <c:baseTimeUnit val="years"/>
      </c:dateAx>
      <c:valAx>
        <c:axId val="5036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34.99</c:v>
                </c:pt>
                <c:pt idx="1">
                  <c:v>41.79</c:v>
                </c:pt>
                <c:pt idx="2">
                  <c:v>49.79</c:v>
                </c:pt>
                <c:pt idx="3">
                  <c:v>88.85</c:v>
                </c:pt>
                <c:pt idx="4">
                  <c:v>85.51</c:v>
                </c:pt>
              </c:numCache>
            </c:numRef>
          </c:val>
          <c:extLst>
            <c:ext xmlns:c16="http://schemas.microsoft.com/office/drawing/2014/chart" uri="{C3380CC4-5D6E-409C-BE32-E72D297353CC}">
              <c16:uniqueId val="{00000000-AF89-4608-AFA1-B43A3D6BFD38}"/>
            </c:ext>
          </c:extLst>
        </c:ser>
        <c:dLbls>
          <c:showLegendKey val="0"/>
          <c:showVal val="0"/>
          <c:showCatName val="0"/>
          <c:showSerName val="0"/>
          <c:showPercent val="0"/>
          <c:showBubbleSize val="0"/>
        </c:dLbls>
        <c:gapWidth val="150"/>
        <c:axId val="503672400"/>
        <c:axId val="50367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AF89-4608-AFA1-B43A3D6BFD38}"/>
            </c:ext>
          </c:extLst>
        </c:ser>
        <c:dLbls>
          <c:showLegendKey val="0"/>
          <c:showVal val="0"/>
          <c:showCatName val="0"/>
          <c:showSerName val="0"/>
          <c:showPercent val="0"/>
          <c:showBubbleSize val="0"/>
        </c:dLbls>
        <c:marker val="1"/>
        <c:smooth val="0"/>
        <c:axId val="503672400"/>
        <c:axId val="503673184"/>
      </c:lineChart>
      <c:dateAx>
        <c:axId val="503672400"/>
        <c:scaling>
          <c:orientation val="minMax"/>
        </c:scaling>
        <c:delete val="1"/>
        <c:axPos val="b"/>
        <c:numFmt formatCode="ge" sourceLinked="1"/>
        <c:majorTickMark val="none"/>
        <c:minorTickMark val="none"/>
        <c:tickLblPos val="none"/>
        <c:crossAx val="503673184"/>
        <c:crosses val="autoZero"/>
        <c:auto val="1"/>
        <c:lblOffset val="100"/>
        <c:baseTimeUnit val="years"/>
      </c:dateAx>
      <c:valAx>
        <c:axId val="5036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7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637.41999999999996</c:v>
                </c:pt>
                <c:pt idx="1">
                  <c:v>545.62</c:v>
                </c:pt>
                <c:pt idx="2">
                  <c:v>449.4</c:v>
                </c:pt>
                <c:pt idx="3">
                  <c:v>251.11</c:v>
                </c:pt>
                <c:pt idx="4">
                  <c:v>260.39</c:v>
                </c:pt>
              </c:numCache>
            </c:numRef>
          </c:val>
          <c:extLst>
            <c:ext xmlns:c16="http://schemas.microsoft.com/office/drawing/2014/chart" uri="{C3380CC4-5D6E-409C-BE32-E72D297353CC}">
              <c16:uniqueId val="{00000000-11EF-45B1-9A0C-1B0A0E1A4332}"/>
            </c:ext>
          </c:extLst>
        </c:ser>
        <c:dLbls>
          <c:showLegendKey val="0"/>
          <c:showVal val="0"/>
          <c:showCatName val="0"/>
          <c:showSerName val="0"/>
          <c:showPercent val="0"/>
          <c:showBubbleSize val="0"/>
        </c:dLbls>
        <c:gapWidth val="150"/>
        <c:axId val="503693568"/>
        <c:axId val="50369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11EF-45B1-9A0C-1B0A0E1A4332}"/>
            </c:ext>
          </c:extLst>
        </c:ser>
        <c:dLbls>
          <c:showLegendKey val="0"/>
          <c:showVal val="0"/>
          <c:showCatName val="0"/>
          <c:showSerName val="0"/>
          <c:showPercent val="0"/>
          <c:showBubbleSize val="0"/>
        </c:dLbls>
        <c:marker val="1"/>
        <c:smooth val="0"/>
        <c:axId val="503693568"/>
        <c:axId val="503692392"/>
      </c:lineChart>
      <c:dateAx>
        <c:axId val="503693568"/>
        <c:scaling>
          <c:orientation val="minMax"/>
        </c:scaling>
        <c:delete val="1"/>
        <c:axPos val="b"/>
        <c:numFmt formatCode="ge" sourceLinked="1"/>
        <c:majorTickMark val="none"/>
        <c:minorTickMark val="none"/>
        <c:tickLblPos val="none"/>
        <c:crossAx val="503692392"/>
        <c:crosses val="autoZero"/>
        <c:auto val="1"/>
        <c:lblOffset val="100"/>
        <c:baseTimeUnit val="years"/>
      </c:dateAx>
      <c:valAx>
        <c:axId val="5036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6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隠岐の島町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14504</v>
      </c>
      <c r="AM8" s="49"/>
      <c r="AN8" s="49"/>
      <c r="AO8" s="49"/>
      <c r="AP8" s="49"/>
      <c r="AQ8" s="49"/>
      <c r="AR8" s="49"/>
      <c r="AS8" s="49"/>
      <c r="AT8" s="44">
        <f>データ!T6</f>
        <v>242.82</v>
      </c>
      <c r="AU8" s="44"/>
      <c r="AV8" s="44"/>
      <c r="AW8" s="44"/>
      <c r="AX8" s="44"/>
      <c r="AY8" s="44"/>
      <c r="AZ8" s="44"/>
      <c r="BA8" s="44"/>
      <c r="BB8" s="44">
        <f>データ!U6</f>
        <v>59.73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30.4</v>
      </c>
      <c r="Q10" s="44"/>
      <c r="R10" s="44"/>
      <c r="S10" s="44"/>
      <c r="T10" s="44"/>
      <c r="U10" s="44"/>
      <c r="V10" s="44"/>
      <c r="W10" s="44">
        <f>データ!Q6</f>
        <v>105.86</v>
      </c>
      <c r="X10" s="44"/>
      <c r="Y10" s="44"/>
      <c r="Z10" s="44"/>
      <c r="AA10" s="44"/>
      <c r="AB10" s="44"/>
      <c r="AC10" s="44"/>
      <c r="AD10" s="49">
        <f>データ!R6</f>
        <v>3781</v>
      </c>
      <c r="AE10" s="49"/>
      <c r="AF10" s="49"/>
      <c r="AG10" s="49"/>
      <c r="AH10" s="49"/>
      <c r="AI10" s="49"/>
      <c r="AJ10" s="49"/>
      <c r="AK10" s="2"/>
      <c r="AL10" s="49">
        <f>データ!V6</f>
        <v>4359</v>
      </c>
      <c r="AM10" s="49"/>
      <c r="AN10" s="49"/>
      <c r="AO10" s="49"/>
      <c r="AP10" s="49"/>
      <c r="AQ10" s="49"/>
      <c r="AR10" s="49"/>
      <c r="AS10" s="49"/>
      <c r="AT10" s="44">
        <f>データ!W6</f>
        <v>1.37</v>
      </c>
      <c r="AU10" s="44"/>
      <c r="AV10" s="44"/>
      <c r="AW10" s="44"/>
      <c r="AX10" s="44"/>
      <c r="AY10" s="44"/>
      <c r="AZ10" s="44"/>
      <c r="BA10" s="44"/>
      <c r="BB10" s="44">
        <f>データ!X6</f>
        <v>3181.75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vMMFWYA/RUpZOf0DvKV4/x1/gpUvYSnKyGY8ySbyWaDhb6YmA0fuE+6ZltWiwUXlfseKhidepapXBJ7PJNL5vw==" saltValue="ebrwfn+5jX+TIhk0WXDG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325287</v>
      </c>
      <c r="D6" s="32">
        <f t="shared" si="3"/>
        <v>47</v>
      </c>
      <c r="E6" s="32">
        <f t="shared" si="3"/>
        <v>17</v>
      </c>
      <c r="F6" s="32">
        <f t="shared" si="3"/>
        <v>1</v>
      </c>
      <c r="G6" s="32">
        <f t="shared" si="3"/>
        <v>0</v>
      </c>
      <c r="H6" s="32" t="str">
        <f t="shared" si="3"/>
        <v>島根県　隠岐の島町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30.4</v>
      </c>
      <c r="Q6" s="33">
        <f t="shared" si="3"/>
        <v>105.86</v>
      </c>
      <c r="R6" s="33">
        <f t="shared" si="3"/>
        <v>3781</v>
      </c>
      <c r="S6" s="33">
        <f t="shared" si="3"/>
        <v>14504</v>
      </c>
      <c r="T6" s="33">
        <f t="shared" si="3"/>
        <v>242.82</v>
      </c>
      <c r="U6" s="33">
        <f t="shared" si="3"/>
        <v>59.73</v>
      </c>
      <c r="V6" s="33">
        <f t="shared" si="3"/>
        <v>4359</v>
      </c>
      <c r="W6" s="33">
        <f t="shared" si="3"/>
        <v>1.37</v>
      </c>
      <c r="X6" s="33">
        <f t="shared" si="3"/>
        <v>3181.75</v>
      </c>
      <c r="Y6" s="34">
        <f>IF(Y7="",NA(),Y7)</f>
        <v>100.05</v>
      </c>
      <c r="Z6" s="34">
        <f t="shared" ref="Z6:AH6" si="4">IF(Z7="",NA(),Z7)</f>
        <v>100.87</v>
      </c>
      <c r="AA6" s="34">
        <f t="shared" si="4"/>
        <v>100.06</v>
      </c>
      <c r="AB6" s="34">
        <f t="shared" si="4"/>
        <v>100.46</v>
      </c>
      <c r="AC6" s="34">
        <f t="shared" si="4"/>
        <v>99.99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2884.62</v>
      </c>
      <c r="BG6" s="34">
        <f t="shared" ref="BG6:BO6" si="7">IF(BG7="",NA(),BG7)</f>
        <v>2347.96</v>
      </c>
      <c r="BH6" s="34">
        <f t="shared" si="7"/>
        <v>2226.15</v>
      </c>
      <c r="BI6" s="34">
        <f t="shared" si="7"/>
        <v>2235.42</v>
      </c>
      <c r="BJ6" s="34">
        <f t="shared" si="7"/>
        <v>2221.39</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34.99</v>
      </c>
      <c r="BR6" s="34">
        <f t="shared" ref="BR6:BZ6" si="8">IF(BR7="",NA(),BR7)</f>
        <v>41.79</v>
      </c>
      <c r="BS6" s="34">
        <f t="shared" si="8"/>
        <v>49.79</v>
      </c>
      <c r="BT6" s="34">
        <f t="shared" si="8"/>
        <v>88.85</v>
      </c>
      <c r="BU6" s="34">
        <f t="shared" si="8"/>
        <v>85.51</v>
      </c>
      <c r="BV6" s="34">
        <f t="shared" si="8"/>
        <v>57.33</v>
      </c>
      <c r="BW6" s="34">
        <f t="shared" si="8"/>
        <v>60.78</v>
      </c>
      <c r="BX6" s="34">
        <f t="shared" si="8"/>
        <v>60.17</v>
      </c>
      <c r="BY6" s="34">
        <f t="shared" si="8"/>
        <v>65.569999999999993</v>
      </c>
      <c r="BZ6" s="34">
        <f t="shared" si="8"/>
        <v>75.7</v>
      </c>
      <c r="CA6" s="33" t="str">
        <f>IF(CA7="","",IF(CA7="-","【-】","【"&amp;SUBSTITUTE(TEXT(CA7,"#,##0.00"),"-","△")&amp;"】"))</f>
        <v>【101.26】</v>
      </c>
      <c r="CB6" s="34">
        <f>IF(CB7="",NA(),CB7)</f>
        <v>637.41999999999996</v>
      </c>
      <c r="CC6" s="34">
        <f t="shared" ref="CC6:CK6" si="9">IF(CC7="",NA(),CC7)</f>
        <v>545.62</v>
      </c>
      <c r="CD6" s="34">
        <f t="shared" si="9"/>
        <v>449.4</v>
      </c>
      <c r="CE6" s="34">
        <f t="shared" si="9"/>
        <v>251.11</v>
      </c>
      <c r="CF6" s="34">
        <f t="shared" si="9"/>
        <v>260.39</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32.92</v>
      </c>
      <c r="CN6" s="34">
        <f t="shared" ref="CN6:CV6" si="10">IF(CN7="",NA(),CN7)</f>
        <v>37.78</v>
      </c>
      <c r="CO6" s="34">
        <f t="shared" si="10"/>
        <v>43.13</v>
      </c>
      <c r="CP6" s="34">
        <f t="shared" si="10"/>
        <v>45.21</v>
      </c>
      <c r="CQ6" s="34">
        <f t="shared" si="10"/>
        <v>23.68</v>
      </c>
      <c r="CR6" s="34">
        <f t="shared" si="10"/>
        <v>39.92</v>
      </c>
      <c r="CS6" s="34">
        <f t="shared" si="10"/>
        <v>41.63</v>
      </c>
      <c r="CT6" s="34">
        <f t="shared" si="10"/>
        <v>44.89</v>
      </c>
      <c r="CU6" s="34">
        <f t="shared" si="10"/>
        <v>40.75</v>
      </c>
      <c r="CV6" s="34">
        <f t="shared" si="10"/>
        <v>42.4</v>
      </c>
      <c r="CW6" s="33" t="str">
        <f>IF(CW7="","",IF(CW7="-","【-】","【"&amp;SUBSTITUTE(TEXT(CW7,"#,##0.00"),"-","△")&amp;"】"))</f>
        <v>【60.13】</v>
      </c>
      <c r="CX6" s="34">
        <f>IF(CX7="",NA(),CX7)</f>
        <v>52.52</v>
      </c>
      <c r="CY6" s="34">
        <f t="shared" ref="CY6:DG6" si="11">IF(CY7="",NA(),CY7)</f>
        <v>52.27</v>
      </c>
      <c r="CZ6" s="34">
        <f t="shared" si="11"/>
        <v>53.42</v>
      </c>
      <c r="DA6" s="34">
        <f t="shared" si="11"/>
        <v>52.4</v>
      </c>
      <c r="DB6" s="34">
        <f t="shared" si="11"/>
        <v>52.37</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325287</v>
      </c>
      <c r="D7" s="36">
        <v>47</v>
      </c>
      <c r="E7" s="36">
        <v>17</v>
      </c>
      <c r="F7" s="36">
        <v>1</v>
      </c>
      <c r="G7" s="36">
        <v>0</v>
      </c>
      <c r="H7" s="36" t="s">
        <v>110</v>
      </c>
      <c r="I7" s="36" t="s">
        <v>111</v>
      </c>
      <c r="J7" s="36" t="s">
        <v>112</v>
      </c>
      <c r="K7" s="36" t="s">
        <v>113</v>
      </c>
      <c r="L7" s="36" t="s">
        <v>114</v>
      </c>
      <c r="M7" s="36" t="s">
        <v>115</v>
      </c>
      <c r="N7" s="37" t="s">
        <v>116</v>
      </c>
      <c r="O7" s="37" t="s">
        <v>117</v>
      </c>
      <c r="P7" s="37">
        <v>30.4</v>
      </c>
      <c r="Q7" s="37">
        <v>105.86</v>
      </c>
      <c r="R7" s="37">
        <v>3781</v>
      </c>
      <c r="S7" s="37">
        <v>14504</v>
      </c>
      <c r="T7" s="37">
        <v>242.82</v>
      </c>
      <c r="U7" s="37">
        <v>59.73</v>
      </c>
      <c r="V7" s="37">
        <v>4359</v>
      </c>
      <c r="W7" s="37">
        <v>1.37</v>
      </c>
      <c r="X7" s="37">
        <v>3181.75</v>
      </c>
      <c r="Y7" s="37">
        <v>100.05</v>
      </c>
      <c r="Z7" s="37">
        <v>100.87</v>
      </c>
      <c r="AA7" s="37">
        <v>100.06</v>
      </c>
      <c r="AB7" s="37">
        <v>100.46</v>
      </c>
      <c r="AC7" s="37">
        <v>99.99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2884.62</v>
      </c>
      <c r="BG7" s="37">
        <v>2347.96</v>
      </c>
      <c r="BH7" s="37">
        <v>2226.15</v>
      </c>
      <c r="BI7" s="37">
        <v>2235.42</v>
      </c>
      <c r="BJ7" s="37">
        <v>2221.39</v>
      </c>
      <c r="BK7" s="37">
        <v>1506.51</v>
      </c>
      <c r="BL7" s="37">
        <v>1315.67</v>
      </c>
      <c r="BM7" s="37">
        <v>1240.1600000000001</v>
      </c>
      <c r="BN7" s="37">
        <v>1193.49</v>
      </c>
      <c r="BO7" s="37">
        <v>876.19</v>
      </c>
      <c r="BP7" s="37">
        <v>707.33</v>
      </c>
      <c r="BQ7" s="37">
        <v>34.99</v>
      </c>
      <c r="BR7" s="37">
        <v>41.79</v>
      </c>
      <c r="BS7" s="37">
        <v>49.79</v>
      </c>
      <c r="BT7" s="37">
        <v>88.85</v>
      </c>
      <c r="BU7" s="37">
        <v>85.51</v>
      </c>
      <c r="BV7" s="37">
        <v>57.33</v>
      </c>
      <c r="BW7" s="37">
        <v>60.78</v>
      </c>
      <c r="BX7" s="37">
        <v>60.17</v>
      </c>
      <c r="BY7" s="37">
        <v>65.569999999999993</v>
      </c>
      <c r="BZ7" s="37">
        <v>75.7</v>
      </c>
      <c r="CA7" s="37">
        <v>101.26</v>
      </c>
      <c r="CB7" s="37">
        <v>637.41999999999996</v>
      </c>
      <c r="CC7" s="37">
        <v>545.62</v>
      </c>
      <c r="CD7" s="37">
        <v>449.4</v>
      </c>
      <c r="CE7" s="37">
        <v>251.11</v>
      </c>
      <c r="CF7" s="37">
        <v>260.39</v>
      </c>
      <c r="CG7" s="37">
        <v>284.52999999999997</v>
      </c>
      <c r="CH7" s="37">
        <v>276.26</v>
      </c>
      <c r="CI7" s="37">
        <v>281.52999999999997</v>
      </c>
      <c r="CJ7" s="37">
        <v>263.04000000000002</v>
      </c>
      <c r="CK7" s="37">
        <v>230.04</v>
      </c>
      <c r="CL7" s="37">
        <v>136.38999999999999</v>
      </c>
      <c r="CM7" s="37">
        <v>32.92</v>
      </c>
      <c r="CN7" s="37">
        <v>37.78</v>
      </c>
      <c r="CO7" s="37">
        <v>43.13</v>
      </c>
      <c r="CP7" s="37">
        <v>45.21</v>
      </c>
      <c r="CQ7" s="37">
        <v>23.68</v>
      </c>
      <c r="CR7" s="37">
        <v>39.92</v>
      </c>
      <c r="CS7" s="37">
        <v>41.63</v>
      </c>
      <c r="CT7" s="37">
        <v>44.89</v>
      </c>
      <c r="CU7" s="37">
        <v>40.75</v>
      </c>
      <c r="CV7" s="37">
        <v>42.4</v>
      </c>
      <c r="CW7" s="37">
        <v>60.13</v>
      </c>
      <c r="CX7" s="37">
        <v>52.52</v>
      </c>
      <c r="CY7" s="37">
        <v>52.27</v>
      </c>
      <c r="CZ7" s="37">
        <v>53.42</v>
      </c>
      <c r="DA7" s="37">
        <v>52.4</v>
      </c>
      <c r="DB7" s="37">
        <v>52.37</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2019-02-25T03:59:11Z</dcterms:modified>
</cp:coreProperties>
</file>