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U:\40_産業建設課\猪野\簡易水道\県市町村課田中さんより\190122公営企業に係る「経営比較分析表」の分析等について（照会）【2月7日〆】\190218打返し依頼\"/>
    </mc:Choice>
  </mc:AlternateContent>
  <workbookProtection workbookAlgorithmName="SHA-512" workbookHashValue="U7qrVyiBUToL9crVKesukIgqrVjCLTUVUUpbz9vTXDAVgr8jxIzrUY0JShsZOjj/25+WT0oCTTTmYW5WwQfL6Q==" workbookSaltValue="TrRMEGOPVxm7YWrVS69S2A==" workbookSpinCount="100000" lockStructure="1"/>
  <bookViews>
    <workbookView xWindow="0" yWindow="0" windowWidth="28770" windowHeight="116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<sst xmlns="http://schemas.openxmlformats.org/spreadsheetml/2006/main" count="237" uniqueCount="123">
  <si>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</si>
  <si>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</si>
  <si>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</si>
  <si>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</si>
  <si>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</si>
  <si>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</si>
  <si>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</si>
  <si>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</si>
  <si>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</si>
  <si>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</si>
  <si>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</si>
  <si>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</si>
  <si>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</si>
  <si>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</si>
  <si>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</si>
  <si>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</si>
  <si>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</si>
  <si>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</si>
  <si>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</si>
  <si>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</si>
  <si>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</si>
  <si>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</si>
  <si>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</si>
  <si>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</si>
  <si>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</si>
  <si>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</si>
  <si>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</si>
  <si>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</si>
  <si>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</si>
  <si>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</si>
  <si>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</si>
  <si>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</si>
  <si>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</si>
  <si>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</si>
  <si>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</si>
  <si>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</si>
  <si>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</si>
  <si>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</si>
  <si>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</si>
  <si>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</si>
  <si>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</si>
  <si>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</si>
  <si>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</si>
  <si>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</si>
  <si>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</si>
  <si>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</si>
  <si>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</si>
  <si>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</si>
  <si>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</si>
  <si>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</si>
  <si>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</si>
  <si>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</si>
  <si>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</si>
  <si>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</si>
  <si>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</si>
  <si>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</si>
  <si>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</si>
  <si>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</si>
  <si>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</si>
  <si>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</si>
  <si>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</si>
  <si>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</si>
  <si>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</si>
  <si>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</si>
  <si>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</si>
  <si>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</si>
  <si>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</si>
  <si>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</si>
  <si>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</si>
  <si>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</si>
  <si>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</si>
  <si>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</si>
  <si>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</si>
  <si>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</si>
  <si>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</si>
  <si>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</si>
  <si>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</si>
  <si>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</si>
  <si>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</si>
  <si>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</si>
  <si>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</si>
  <si>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</si>
  <si>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</si>
  <si>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</si>
  <si>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</si>
  <si>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</si>
  <si>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</si>
  <si>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</si>
  <si>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</si>
  <si>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</si>
  <si>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</si>
  <si>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</si>
  <si>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</si>
  <si>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</si>
  <si>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</si>
  <si>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</si>
  <si>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</si>
  <si>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</si>
  <si>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</si>
  <si>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</si>
  <si>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</si>
  <si>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</si>
  <si>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</si>
  <si>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</si>
  <si>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</si>
  <si>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</si>
  <si>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</si>
  <si>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知夫村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</si>
  <si>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</si>
  <si>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</si>
  <si>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</si>
  <si>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</si>
  <si>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</si>
  <si>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</si>
  <si>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</si>
  <si>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</si>
  <si>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</si>
  <si>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</si>
  <si>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</si>
  <si>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</si>
  <si>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平成28年度より浄水施設、配水池等の更新・改修等を進めており、平成32年度からの5カ年計画により管路更新も予定している。</t>
    <rPh sb="1" eb="3">
      <t>ヘイセイ</t>
    </rPh>
    <rPh sb="5" eb="7">
      <t>ネンド</t>
    </rPh>
    <rPh sb="9" eb="11">
      <t>ジョウスイ</t>
    </rPh>
    <rPh sb="11" eb="13">
      <t>シセツ</t>
    </rPh>
    <rPh sb="14" eb="16">
      <t>ハイスイ</t>
    </rPh>
    <rPh sb="16" eb="17">
      <t>チ</t>
    </rPh>
    <rPh sb="17" eb="18">
      <t>トウ</t>
    </rPh>
    <rPh sb="19" eb="21">
      <t>コウシン</t>
    </rPh>
    <rPh sb="22" eb="25">
      <t>カイシュウトウ</t>
    </rPh>
    <rPh sb="26" eb="27">
      <t>スス</t>
    </rPh>
    <rPh sb="32" eb="34">
      <t>ヘイセイ</t>
    </rPh>
    <rPh sb="36" eb="38">
      <t>ネンド</t>
    </rPh>
    <rPh sb="43" eb="44">
      <t>ネン</t>
    </rPh>
    <rPh sb="44" eb="46">
      <t>ケイカク</t>
    </rPh>
    <rPh sb="49" eb="51">
      <t>カンロ</t>
    </rPh>
    <rPh sb="51" eb="53">
      <t>コウシン</t>
    </rPh>
    <rPh sb="54" eb="56">
      <t>ヨテイ</t>
    </rPh>
    <phoneticPr fontId="4"/>
  </si>
  <si>
    <t>　長期的には人口減少により料金収入の減少が予想される。また、施設等の更新時期を迎えており債務残高の増加が予想されるためこれを見越した料金改定に取り組む必要がある。</t>
    <rPh sb="1" eb="4">
      <t>チョウキテキ</t>
    </rPh>
    <rPh sb="6" eb="8">
      <t>ジンコウ</t>
    </rPh>
    <rPh sb="8" eb="10">
      <t>ゲンショウ</t>
    </rPh>
    <rPh sb="13" eb="15">
      <t>リョウキン</t>
    </rPh>
    <rPh sb="15" eb="17">
      <t>シュウニュウ</t>
    </rPh>
    <rPh sb="18" eb="20">
      <t>ゲンショウ</t>
    </rPh>
    <rPh sb="21" eb="23">
      <t>ヨソウ</t>
    </rPh>
    <rPh sb="30" eb="33">
      <t>シセツトウ</t>
    </rPh>
    <rPh sb="34" eb="36">
      <t>コウシン</t>
    </rPh>
    <rPh sb="36" eb="38">
      <t>ジキ</t>
    </rPh>
    <rPh sb="39" eb="40">
      <t>ムカ</t>
    </rPh>
    <rPh sb="44" eb="46">
      <t>サイム</t>
    </rPh>
    <rPh sb="46" eb="47">
      <t>ザン</t>
    </rPh>
    <rPh sb="47" eb="48">
      <t>タカ</t>
    </rPh>
    <rPh sb="49" eb="51">
      <t>ゾウカ</t>
    </rPh>
    <rPh sb="52" eb="54">
      <t>ヨソウ</t>
    </rPh>
    <rPh sb="62" eb="64">
      <t>ミコ</t>
    </rPh>
    <rPh sb="66" eb="68">
      <t>リョウキン</t>
    </rPh>
    <rPh sb="68" eb="70">
      <t>カイテイ</t>
    </rPh>
    <rPh sb="71" eb="72">
      <t>ト</t>
    </rPh>
    <rPh sb="73" eb="74">
      <t>ク</t>
    </rPh>
    <rPh sb="75" eb="77">
      <t>ヒツヨウ</t>
    </rPh>
    <phoneticPr fontId="4"/>
  </si>
  <si>
    <t>　収益的収支比率と料金回収率は低い水準に位置している。有収率は漏水等により低下し、施設利用率は配水流量の増加に伴い上向きとなった。企業債残高対給水収益比率と給水原価は上向きであり経営状態の悪化がみられる。さらに平成32年度以降、5ヵ年計画により管路更新が予定されているため料金改定等の経営改善を図る必要がある。</t>
    <rPh sb="1" eb="4">
      <t>シュウエキテキ</t>
    </rPh>
    <rPh sb="4" eb="6">
      <t>シュウシ</t>
    </rPh>
    <rPh sb="6" eb="8">
      <t>ヒリツ</t>
    </rPh>
    <rPh sb="29" eb="30">
      <t>リツ</t>
    </rPh>
    <rPh sb="31" eb="33">
      <t>ロウスイ</t>
    </rPh>
    <rPh sb="33" eb="34">
      <t>トウ</t>
    </rPh>
    <rPh sb="37" eb="39">
      <t>テイカ</t>
    </rPh>
    <rPh sb="47" eb="49">
      <t>ハイスイ</t>
    </rPh>
    <rPh sb="49" eb="51">
      <t>リュウリョウ</t>
    </rPh>
    <rPh sb="52" eb="54">
      <t>ゾウカ</t>
    </rPh>
    <rPh sb="55" eb="56">
      <t>トモナ</t>
    </rPh>
    <rPh sb="57" eb="59">
      <t>ウエム</t>
    </rPh>
    <rPh sb="105" eb="107">
      <t>ヘイセイ</t>
    </rPh>
    <rPh sb="109" eb="111">
      <t>ネンド</t>
    </rPh>
    <rPh sb="111" eb="113">
      <t>イコウ</t>
    </rPh>
    <rPh sb="116" eb="117">
      <t>ネン</t>
    </rPh>
    <rPh sb="117" eb="119">
      <t>ケイカク</t>
    </rPh>
    <rPh sb="122" eb="124">
      <t>カンロ</t>
    </rPh>
    <rPh sb="124" eb="126">
      <t>コウシン</t>
    </rPh>
    <rPh sb="127" eb="129">
      <t>ヨテイ</t>
    </rPh>
    <rPh sb="136" eb="138">
      <t>リョウキン</t>
    </rPh>
    <rPh sb="138" eb="140">
      <t>カイテイ</t>
    </rPh>
    <rPh sb="140" eb="141">
      <t>トウ</t>
    </rPh>
    <rPh sb="142" eb="144">
      <t>ケイエイ</t>
    </rPh>
    <rPh sb="144" eb="146">
      <t>カイゼン</t>
    </rPh>
    <rPh sb="147" eb="148">
      <t>ハカ</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</si>
</sst>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D6-4122-9024-3D78D8A1D25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D5D6-4122-9024-3D78D8A1D25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41.91</c:v>
                </c:pt>
                <c:pt idx="1">
                  <c:v>41.2</c:v>
                </c:pt>
                <c:pt idx="2">
                  <c:v>44.01</c:v>
                </c:pt>
                <c:pt idx="3">
                  <c:v>38.840000000000003</c:v>
                </c:pt>
                <c:pt idx="4">
                  <c:v>43.96</c:v>
                </c:pt>
              </c:numCache>
            </c:numRef>
          </c:val>
          <c:extLst>
            <c:ext xmlns:c16="http://schemas.microsoft.com/office/drawing/2014/chart" uri="{C3380CC4-5D6E-409C-BE32-E72D297353CC}">
              <c16:uniqueId val="{00000000-1654-4AAC-9A1F-4DB10505441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1654-4AAC-9A1F-4DB10505441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72.989999999999995</c:v>
                </c:pt>
                <c:pt idx="1">
                  <c:v>76.27</c:v>
                </c:pt>
                <c:pt idx="2">
                  <c:v>75.180000000000007</c:v>
                </c:pt>
                <c:pt idx="3">
                  <c:v>79.92</c:v>
                </c:pt>
                <c:pt idx="4">
                  <c:v>71.42</c:v>
                </c:pt>
              </c:numCache>
            </c:numRef>
          </c:val>
          <c:extLst>
            <c:ext xmlns:c16="http://schemas.microsoft.com/office/drawing/2014/chart" uri="{C3380CC4-5D6E-409C-BE32-E72D297353CC}">
              <c16:uniqueId val="{00000000-CFC1-47A0-9237-A03B67FD191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CFC1-47A0-9237-A03B67FD191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52.8</c:v>
                </c:pt>
                <c:pt idx="1">
                  <c:v>50.24</c:v>
                </c:pt>
                <c:pt idx="2">
                  <c:v>46.64</c:v>
                </c:pt>
                <c:pt idx="3">
                  <c:v>48.24</c:v>
                </c:pt>
                <c:pt idx="4">
                  <c:v>49.14</c:v>
                </c:pt>
              </c:numCache>
            </c:numRef>
          </c:val>
          <c:extLst>
            <c:ext xmlns:c16="http://schemas.microsoft.com/office/drawing/2014/chart" uri="{C3380CC4-5D6E-409C-BE32-E72D297353CC}">
              <c16:uniqueId val="{00000000-6C6F-4A86-B542-36BD5FB5DE5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6C6F-4A86-B542-36BD5FB5DE5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6A-4606-A53B-B0D164CA428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6A-4606-A53B-B0D164CA428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0-488E-AC40-A30A9FB6326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0-488E-AC40-A30A9FB6326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7-471F-8746-2F105337492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7-471F-8746-2F105337492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B-47EB-AD76-09F062FC502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B-47EB-AD76-09F062FC502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1768.01</c:v>
                </c:pt>
                <c:pt idx="1">
                  <c:v>1767.86</c:v>
                </c:pt>
                <c:pt idx="2">
                  <c:v>1827.12</c:v>
                </c:pt>
                <c:pt idx="3">
                  <c:v>1864.28</c:v>
                </c:pt>
                <c:pt idx="4">
                  <c:v>2116.92</c:v>
                </c:pt>
              </c:numCache>
            </c:numRef>
          </c:val>
          <c:extLst>
            <c:ext xmlns:c16="http://schemas.microsoft.com/office/drawing/2014/chart" uri="{C3380CC4-5D6E-409C-BE32-E72D297353CC}">
              <c16:uniqueId val="{00000000-E4AB-425B-8352-C2C33027DB3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E4AB-425B-8352-C2C33027DB3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48.46</c:v>
                </c:pt>
                <c:pt idx="1">
                  <c:v>46.38</c:v>
                </c:pt>
                <c:pt idx="2">
                  <c:v>45.28</c:v>
                </c:pt>
                <c:pt idx="3">
                  <c:v>43.76</c:v>
                </c:pt>
                <c:pt idx="4">
                  <c:v>41.83</c:v>
                </c:pt>
              </c:numCache>
            </c:numRef>
          </c:val>
          <c:extLst>
            <c:ext xmlns:c16="http://schemas.microsoft.com/office/drawing/2014/chart" uri="{C3380CC4-5D6E-409C-BE32-E72D297353CC}">
              <c16:uniqueId val="{00000000-0379-4666-9386-9B216942C4A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0379-4666-9386-9B216942C4A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464.1</c:v>
                </c:pt>
                <c:pt idx="1">
                  <c:v>466.87</c:v>
                </c:pt>
                <c:pt idx="2">
                  <c:v>451.97</c:v>
                </c:pt>
                <c:pt idx="3">
                  <c:v>527.38</c:v>
                </c:pt>
                <c:pt idx="4">
                  <c:v>551.27</c:v>
                </c:pt>
              </c:numCache>
            </c:numRef>
          </c:val>
          <c:extLst>
            <c:ext xmlns:c16="http://schemas.microsoft.com/office/drawing/2014/chart" uri="{C3380CC4-5D6E-409C-BE32-E72D297353CC}">
              <c16:uniqueId val="{00000000-D71F-4EEE-AB30-66B77054215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D71F-4EEE-AB30-66B77054215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知夫村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614</v>
      </c>
      <c r="AM8" s="66"/>
      <c r="AN8" s="66"/>
      <c r="AO8" s="66"/>
      <c r="AP8" s="66"/>
      <c r="AQ8" s="66"/>
      <c r="AR8" s="66"/>
      <c r="AS8" s="66"/>
      <c r="AT8" s="65">
        <f>データ!$S$6</f>
        <v>13.7</v>
      </c>
      <c r="AU8" s="65"/>
      <c r="AV8" s="65"/>
      <c r="AW8" s="65"/>
      <c r="AX8" s="65"/>
      <c r="AY8" s="65"/>
      <c r="AZ8" s="65"/>
      <c r="BA8" s="65"/>
      <c r="BB8" s="65">
        <f>データ!$T$6</f>
        <v>44.82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4300</v>
      </c>
      <c r="X10" s="66"/>
      <c r="Y10" s="66"/>
      <c r="Z10" s="66"/>
      <c r="AA10" s="66"/>
      <c r="AB10" s="66"/>
      <c r="AC10" s="66"/>
      <c r="AD10" s="2"/>
      <c r="AE10" s="2"/>
      <c r="AF10" s="2"/>
      <c r="AG10" s="2"/>
      <c r="AH10" s="2"/>
      <c r="AI10" s="2"/>
      <c r="AJ10" s="2"/>
      <c r="AK10" s="2"/>
      <c r="AL10" s="66">
        <f>データ!$U$6</f>
        <v>615</v>
      </c>
      <c r="AM10" s="66"/>
      <c r="AN10" s="66"/>
      <c r="AO10" s="66"/>
      <c r="AP10" s="66"/>
      <c r="AQ10" s="66"/>
      <c r="AR10" s="66"/>
      <c r="AS10" s="66"/>
      <c r="AT10" s="65">
        <f>データ!$V$6</f>
        <v>13.7</v>
      </c>
      <c r="AU10" s="65"/>
      <c r="AV10" s="65"/>
      <c r="AW10" s="65"/>
      <c r="AX10" s="65"/>
      <c r="AY10" s="65"/>
      <c r="AZ10" s="65"/>
      <c r="BA10" s="65"/>
      <c r="BB10" s="65">
        <f>データ!$W$6</f>
        <v>44.89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VwoumcHmB70XL4OTBFoauSonXqYx9epLf57G8RcwF1eoSoMhsrFd6qtohjLWaiHzf/PSzDgwHoOLFT+1K6f2iw==" saltValue="eNUIAU2q6mWtHAW7COY25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325279</v>
      </c>
      <c r="D6" s="33">
        <f t="shared" si="3"/>
        <v>47</v>
      </c>
      <c r="E6" s="33">
        <f t="shared" si="3"/>
        <v>1</v>
      </c>
      <c r="F6" s="33">
        <f t="shared" si="3"/>
        <v>0</v>
      </c>
      <c r="G6" s="33">
        <f t="shared" si="3"/>
        <v>0</v>
      </c>
      <c r="H6" s="33" t="str">
        <f t="shared" si="3"/>
        <v>島根県　知夫村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4300</v>
      </c>
      <c r="R6" s="34">
        <f t="shared" si="3"/>
        <v>614</v>
      </c>
      <c r="S6" s="34">
        <f t="shared" si="3"/>
        <v>13.7</v>
      </c>
      <c r="T6" s="34">
        <f t="shared" si="3"/>
        <v>44.82</v>
      </c>
      <c r="U6" s="34">
        <f t="shared" si="3"/>
        <v>615</v>
      </c>
      <c r="V6" s="34">
        <f t="shared" si="3"/>
        <v>13.7</v>
      </c>
      <c r="W6" s="34">
        <f t="shared" si="3"/>
        <v>44.89</v>
      </c>
      <c r="X6" s="35">
        <f>IF(X7="",NA(),X7)</f>
        <v>52.8</v>
      </c>
      <c r="Y6" s="35">
        <f t="shared" ref="Y6:AG6" si="4">IF(Y7="",NA(),Y7)</f>
        <v>50.24</v>
      </c>
      <c r="Z6" s="35">
        <f t="shared" si="4"/>
        <v>46.64</v>
      </c>
      <c r="AA6" s="35">
        <f t="shared" si="4"/>
        <v>48.24</v>
      </c>
      <c r="AB6" s="35">
        <f t="shared" si="4"/>
        <v>49.14</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1768.01</v>
      </c>
      <c r="BF6" s="35">
        <f t="shared" ref="BF6:BN6" si="7">IF(BF7="",NA(),BF7)</f>
        <v>1767.86</v>
      </c>
      <c r="BG6" s="35">
        <f t="shared" si="7"/>
        <v>1827.12</v>
      </c>
      <c r="BH6" s="35">
        <f t="shared" si="7"/>
        <v>1864.28</v>
      </c>
      <c r="BI6" s="35">
        <f t="shared" si="7"/>
        <v>2116.92</v>
      </c>
      <c r="BJ6" s="35">
        <f t="shared" si="7"/>
        <v>1462.56</v>
      </c>
      <c r="BK6" s="35">
        <f t="shared" si="7"/>
        <v>1486.62</v>
      </c>
      <c r="BL6" s="35">
        <f t="shared" si="7"/>
        <v>1510.14</v>
      </c>
      <c r="BM6" s="35">
        <f t="shared" si="7"/>
        <v>1595.62</v>
      </c>
      <c r="BN6" s="35">
        <f t="shared" si="7"/>
        <v>1302.33</v>
      </c>
      <c r="BO6" s="34" t="str">
        <f>IF(BO7="","",IF(BO7="-","【-】","【"&amp;SUBSTITUTE(TEXT(BO7,"#,##0.00"),"-","△")&amp;"】"))</f>
        <v>【1,141.75】</v>
      </c>
      <c r="BP6" s="35">
        <f>IF(BP7="",NA(),BP7)</f>
        <v>48.46</v>
      </c>
      <c r="BQ6" s="35">
        <f t="shared" ref="BQ6:BY6" si="8">IF(BQ7="",NA(),BQ7)</f>
        <v>46.38</v>
      </c>
      <c r="BR6" s="35">
        <f t="shared" si="8"/>
        <v>45.28</v>
      </c>
      <c r="BS6" s="35">
        <f t="shared" si="8"/>
        <v>43.76</v>
      </c>
      <c r="BT6" s="35">
        <f t="shared" si="8"/>
        <v>41.83</v>
      </c>
      <c r="BU6" s="35">
        <f t="shared" si="8"/>
        <v>32.39</v>
      </c>
      <c r="BV6" s="35">
        <f t="shared" si="8"/>
        <v>24.39</v>
      </c>
      <c r="BW6" s="35">
        <f t="shared" si="8"/>
        <v>22.67</v>
      </c>
      <c r="BX6" s="35">
        <f t="shared" si="8"/>
        <v>37.92</v>
      </c>
      <c r="BY6" s="35">
        <f t="shared" si="8"/>
        <v>40.89</v>
      </c>
      <c r="BZ6" s="34" t="str">
        <f>IF(BZ7="","",IF(BZ7="-","【-】","【"&amp;SUBSTITUTE(TEXT(BZ7,"#,##0.00"),"-","△")&amp;"】"))</f>
        <v>【54.93】</v>
      </c>
      <c r="CA6" s="35">
        <f>IF(CA7="",NA(),CA7)</f>
        <v>464.1</v>
      </c>
      <c r="CB6" s="35">
        <f t="shared" ref="CB6:CJ6" si="9">IF(CB7="",NA(),CB7)</f>
        <v>466.87</v>
      </c>
      <c r="CC6" s="35">
        <f t="shared" si="9"/>
        <v>451.97</v>
      </c>
      <c r="CD6" s="35">
        <f t="shared" si="9"/>
        <v>527.38</v>
      </c>
      <c r="CE6" s="35">
        <f t="shared" si="9"/>
        <v>551.27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41.91</v>
      </c>
      <c r="CM6" s="35">
        <f t="shared" ref="CM6:CU6" si="10">IF(CM7="",NA(),CM7)</f>
        <v>41.2</v>
      </c>
      <c r="CN6" s="35">
        <f t="shared" si="10"/>
        <v>44.01</v>
      </c>
      <c r="CO6" s="35">
        <f t="shared" si="10"/>
        <v>38.840000000000003</v>
      </c>
      <c r="CP6" s="35">
        <f t="shared" si="10"/>
        <v>43.96</v>
      </c>
      <c r="CQ6" s="35">
        <f t="shared" si="10"/>
        <v>50.49</v>
      </c>
      <c r="CR6" s="35">
        <f t="shared" si="10"/>
        <v>48.36</v>
      </c>
      <c r="CS6" s="35">
        <f t="shared" si="10"/>
        <v>48.7</v>
      </c>
      <c r="CT6" s="35">
        <f t="shared" si="10"/>
        <v>46.9</v>
      </c>
      <c r="CU6" s="35">
        <f t="shared" si="10"/>
        <v>47.95</v>
      </c>
      <c r="CV6" s="34" t="str">
        <f>IF(CV7="","",IF(CV7="-","【-】","【"&amp;SUBSTITUTE(TEXT(CV7,"#,##0.00"),"-","△")&amp;"】"))</f>
        <v>【56.91】</v>
      </c>
      <c r="CW6" s="35">
        <f>IF(CW7="",NA(),CW7)</f>
        <v>72.989999999999995</v>
      </c>
      <c r="CX6" s="35">
        <f t="shared" ref="CX6:DF6" si="11">IF(CX7="",NA(),CX7)</f>
        <v>76.27</v>
      </c>
      <c r="CY6" s="35">
        <f t="shared" si="11"/>
        <v>75.180000000000007</v>
      </c>
      <c r="CZ6" s="35">
        <f t="shared" si="11"/>
        <v>79.92</v>
      </c>
      <c r="DA6" s="35">
        <f t="shared" si="11"/>
        <v>71.42</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325279</v>
      </c>
      <c r="D7" s="37">
        <v>47</v>
      </c>
      <c r="E7" s="37">
        <v>1</v>
      </c>
      <c r="F7" s="37">
        <v>0</v>
      </c>
      <c r="G7" s="37">
        <v>0</v>
      </c>
      <c r="H7" s="37" t="s">
        <v>107</v>
      </c>
      <c r="I7" s="37" t="s">
        <v>108</v>
      </c>
      <c r="J7" s="37" t="s">
        <v>109</v>
      </c>
      <c r="K7" s="37" t="s">
        <v>110</v>
      </c>
      <c r="L7" s="37" t="s">
        <v>111</v>
      </c>
      <c r="M7" s="37" t="s">
        <v>112</v>
      </c>
      <c r="N7" s="38" t="s">
        <v>113</v>
      </c>
      <c r="O7" s="38" t="s">
        <v>114</v>
      </c>
      <c r="P7" s="38">
        <v>100</v>
      </c>
      <c r="Q7" s="38">
        <v>4300</v>
      </c>
      <c r="R7" s="38">
        <v>614</v>
      </c>
      <c r="S7" s="38">
        <v>13.7</v>
      </c>
      <c r="T7" s="38">
        <v>44.82</v>
      </c>
      <c r="U7" s="38">
        <v>615</v>
      </c>
      <c r="V7" s="38">
        <v>13.7</v>
      </c>
      <c r="W7" s="38">
        <v>44.89</v>
      </c>
      <c r="X7" s="38">
        <v>52.8</v>
      </c>
      <c r="Y7" s="38">
        <v>50.24</v>
      </c>
      <c r="Z7" s="38">
        <v>46.64</v>
      </c>
      <c r="AA7" s="38">
        <v>48.24</v>
      </c>
      <c r="AB7" s="38">
        <v>49.14</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1768.01</v>
      </c>
      <c r="BF7" s="38">
        <v>1767.86</v>
      </c>
      <c r="BG7" s="38">
        <v>1827.12</v>
      </c>
      <c r="BH7" s="38">
        <v>1864.28</v>
      </c>
      <c r="BI7" s="38">
        <v>2116.92</v>
      </c>
      <c r="BJ7" s="38">
        <v>1462.56</v>
      </c>
      <c r="BK7" s="38">
        <v>1486.62</v>
      </c>
      <c r="BL7" s="38">
        <v>1510.14</v>
      </c>
      <c r="BM7" s="38">
        <v>1595.62</v>
      </c>
      <c r="BN7" s="38">
        <v>1302.33</v>
      </c>
      <c r="BO7" s="38">
        <v>1141.75</v>
      </c>
      <c r="BP7" s="38">
        <v>48.46</v>
      </c>
      <c r="BQ7" s="38">
        <v>46.38</v>
      </c>
      <c r="BR7" s="38">
        <v>45.28</v>
      </c>
      <c r="BS7" s="38">
        <v>43.76</v>
      </c>
      <c r="BT7" s="38">
        <v>41.83</v>
      </c>
      <c r="BU7" s="38">
        <v>32.39</v>
      </c>
      <c r="BV7" s="38">
        <v>24.39</v>
      </c>
      <c r="BW7" s="38">
        <v>22.67</v>
      </c>
      <c r="BX7" s="38">
        <v>37.92</v>
      </c>
      <c r="BY7" s="38">
        <v>40.89</v>
      </c>
      <c r="BZ7" s="38">
        <v>54.93</v>
      </c>
      <c r="CA7" s="38">
        <v>464.1</v>
      </c>
      <c r="CB7" s="38">
        <v>466.87</v>
      </c>
      <c r="CC7" s="38">
        <v>451.97</v>
      </c>
      <c r="CD7" s="38">
        <v>527.38</v>
      </c>
      <c r="CE7" s="38">
        <v>551.27</v>
      </c>
      <c r="CF7" s="38">
        <v>530.83000000000004</v>
      </c>
      <c r="CG7" s="38">
        <v>734.18</v>
      </c>
      <c r="CH7" s="38">
        <v>789.62</v>
      </c>
      <c r="CI7" s="38">
        <v>423.18</v>
      </c>
      <c r="CJ7" s="38">
        <v>383.2</v>
      </c>
      <c r="CK7" s="38">
        <v>292.18</v>
      </c>
      <c r="CL7" s="38">
        <v>41.91</v>
      </c>
      <c r="CM7" s="38">
        <v>41.2</v>
      </c>
      <c r="CN7" s="38">
        <v>44.01</v>
      </c>
      <c r="CO7" s="38">
        <v>38.840000000000003</v>
      </c>
      <c r="CP7" s="38">
        <v>43.96</v>
      </c>
      <c r="CQ7" s="38">
        <v>50.49</v>
      </c>
      <c r="CR7" s="38">
        <v>48.36</v>
      </c>
      <c r="CS7" s="38">
        <v>48.7</v>
      </c>
      <c r="CT7" s="38">
        <v>46.9</v>
      </c>
      <c r="CU7" s="38">
        <v>47.95</v>
      </c>
      <c r="CV7" s="38">
        <v>56.91</v>
      </c>
      <c r="CW7" s="38">
        <v>72.989999999999995</v>
      </c>
      <c r="CX7" s="38">
        <v>76.27</v>
      </c>
      <c r="CY7" s="38">
        <v>75.180000000000007</v>
      </c>
      <c r="CZ7" s="38">
        <v>79.92</v>
      </c>
      <c r="DA7" s="38">
        <v>71.42</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2019-02-20T00:09:20Z</cp:lastPrinted>
  <dcterms:created xsi:type="dcterms:W3CDTF">2018-12-03T08:44:50Z</dcterms:created>
  <dcterms:modified xsi:type="dcterms:W3CDTF">2019-02-20T00:09:23Z</dcterms:modified>
  <cp:category/>
</cp:coreProperties>
</file>