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staff\Desktop\メール添付ファイル 一時保存\新しいフォルダー\"/>
    </mc:Choice>
  </mc:AlternateContent>
  <workbookProtection workbookAlgorithmName="SHA-512" workbookHashValue="4bv4BpD0NHe/WVZvC3cLmVBP9c3LClgMde3RxINETHiJLhpCdY/9xId68Ldxc9b6zEJDdF0FKz/ZoDfHUMoeCQ==" workbookSaltValue="GrohB3+asgfTa7cW7aRMV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AD10" i="4"/>
  <c r="B10" i="4"/>
  <c r="AL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<sst xmlns="http://schemas.openxmlformats.org/spreadsheetml/2006/main" count="251" uniqueCount="126">
  <si>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</si>
  <si>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</si>
  <si>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</si>
  <si>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</si>
  <si>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</si>
  <si>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</si>
  <si>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</si>
  <si>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</si>
  <si>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</si>
  <si>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</si>
  <si>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</si>
  <si>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</si>
  <si>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</si>
  <si>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</si>
  <si>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</si>
  <si>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</si>
  <si>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</si>
  <si>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</si>
  <si>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</si>
  <si>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</si>
  <si>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</si>
  <si>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</si>
  <si>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</si>
  <si>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</si>
  <si>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</si>
  <si>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</si>
  <si>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</si>
  <si>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</si>
  <si>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</si>
  <si>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</si>
  <si>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</si>
  <si>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</si>
  <si>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</si>
  <si>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</si>
  <si>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</si>
  <si>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</si>
  <si>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</si>
  <si>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</si>
  <si>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</si>
  <si>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</si>
  <si>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</si>
  <si>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</si>
  <si>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</si>
  <si>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</si>
  <si>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</si>
  <si>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</si>
  <si>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</si>
  <si>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</si>
  <si>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</si>
  <si>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</si>
  <si>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</si>
  <si>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</si>
  <si>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</si>
  <si>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</si>
  <si>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</si>
  <si>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</si>
  <si>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</si>
  <si>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</si>
  <si>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</si>
  <si>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</si>
  <si>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</si>
  <si>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</si>
  <si>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</si>
  <si>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</si>
  <si>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</si>
  <si>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</si>
  <si>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</si>
  <si>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</si>
  <si>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</si>
  <si>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</si>
  <si>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</si>
  <si>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</si>
  <si>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</si>
  <si>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</si>
  <si>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</si>
  <si>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</si>
  <si>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</si>
  <si>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</si>
  <si>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</si>
  <si>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</si>
  <si>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</si>
  <si>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</si>
  <si>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</si>
  <si>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</si>
  <si>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</si>
  <si>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</si>
  <si>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</si>
  <si>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</si>
  <si>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</si>
  <si>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</si>
  <si>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</si>
  <si>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</si>
  <si>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</si>
  <si>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</si>
  <si>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</si>
  <si>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</si>
  <si>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</si>
  <si>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</si>
  <si>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</si>
  <si>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</si>
  <si>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</si>
  <si>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</si>
  <si>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</si>
  <si>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</si>
  <si>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</si>
  <si>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</si>
  <si>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</si>
  <si>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</si>
  <si>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</si>
  <si>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</si>
  <si>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</si>
  <si>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</si>
  <si>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</si>
  <si>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</si>
  <si>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</si>
  <si>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</si>
  <si>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</si>
  <si>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</si>
  <si>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</si>
  <si>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</si>
  <si>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</si>
  <si>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</si>
  <si>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</si>
  <si>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本町は、島根半島の沖合約６０kmに浮かぶ離島であり、人口密度も高くないことから装置産業である下水道事業を経営するには、厳しい環境にあります。　　　　　　　　　　　　　　　　　　　　　　　　　　　[①収益的収支比率］は、過去５年間で７０％台から６０％台で推移しており、引き続き一般会計からの繰入金の補填が必要な状態にあります。　　　　　　　　</t>
    </r>
    <r>
      <rPr>
        <sz val="11"/>
        <color theme="0"/>
        <rFont val="ＭＳ ゴシック"/>
        <family val="3"/>
        <charset val="128"/>
      </rPr>
      <t>.　</t>
    </r>
    <r>
      <rPr>
        <sz val="11"/>
        <color theme="1"/>
        <rFont val="ＭＳ ゴシック"/>
        <family val="3"/>
        <charset val="128"/>
      </rPr>
      <t>　　　　　　　　　　　　　　　　　　　　　　　　　　　　　［経費回収率]、[施設利用率]は類似団体に比べ低い数字であるため、改善が必要です。　　　　　　</t>
    </r>
    <r>
      <rPr>
        <sz val="11"/>
        <color theme="0"/>
        <rFont val="ＭＳ ゴシック"/>
        <family val="3"/>
        <charset val="128"/>
      </rPr>
      <t>.　</t>
    </r>
    <r>
      <rPr>
        <sz val="11"/>
        <color theme="1"/>
        <rFont val="ＭＳ ゴシック"/>
        <family val="3"/>
        <charset val="128"/>
      </rPr>
      <t>　　　　　　　　　　　　　　　　　　　　　　　　　　　　　　　　　[水洗化率]は類似団体の平均値を上回っていますが、更なる向上に向けて努力を続けて参ります。　　　　　　　　　　　　　　　　　　</t>
    </r>
    <r>
      <rPr>
        <sz val="11"/>
        <color theme="0"/>
        <rFont val="ＭＳ ゴシック"/>
        <family val="3"/>
        <charset val="128"/>
      </rPr>
      <t>.　</t>
    </r>
    <r>
      <rPr>
        <sz val="11"/>
        <color theme="1"/>
        <rFont val="ＭＳ ゴシック"/>
        <family val="3"/>
        <charset val="128"/>
      </rPr>
      <t>　　　　　　　　　　　　　　　　　　　　　　　　　　　また、平成３８年度までの経営見通しや投資計画に基づく「経営戦略」を策定し、健全な経営に取り組んでいきます。</t>
    </r>
    <rPh sb="125" eb="126">
      <t>ダイ</t>
    </rPh>
    <rPh sb="127" eb="129">
      <t>スイイ</t>
    </rPh>
    <phoneticPr fontId="4"/>
  </si>
  <si>
    <t>　合併処理浄化槽の建設事業開始は平成14年で、概成から数年とまだ日が浅く、老朽化による更新は、必要が無い状況にありますが、定期点検や定期清掃を計画的に実施し、適切な維持管理に努めます。</t>
    <rPh sb="1" eb="3">
      <t>ガッペイ</t>
    </rPh>
    <rPh sb="3" eb="5">
      <t>ショリ</t>
    </rPh>
    <rPh sb="5" eb="8">
      <t>ジョウカソウ</t>
    </rPh>
    <rPh sb="9" eb="11">
      <t>ケンセツ</t>
    </rPh>
    <rPh sb="11" eb="13">
      <t>ジギョウ</t>
    </rPh>
    <rPh sb="13" eb="15">
      <t>カイシ</t>
    </rPh>
    <rPh sb="16" eb="18">
      <t>ヘイセイ</t>
    </rPh>
    <rPh sb="20" eb="21">
      <t>ネン</t>
    </rPh>
    <rPh sb="23" eb="25">
      <t>ガイセイ</t>
    </rPh>
    <rPh sb="27" eb="29">
      <t>スウネン</t>
    </rPh>
    <rPh sb="32" eb="33">
      <t>ヒ</t>
    </rPh>
    <rPh sb="34" eb="35">
      <t>アサ</t>
    </rPh>
    <rPh sb="37" eb="40">
      <t>ロウキュウカ</t>
    </rPh>
    <rPh sb="43" eb="45">
      <t>コウシン</t>
    </rPh>
    <rPh sb="47" eb="49">
      <t>ヒツヨウ</t>
    </rPh>
    <rPh sb="50" eb="51">
      <t>ナ</t>
    </rPh>
    <rPh sb="52" eb="54">
      <t>ジョウキョウ</t>
    </rPh>
    <rPh sb="61" eb="65">
      <t>テイキテンケン</t>
    </rPh>
    <rPh sb="66" eb="68">
      <t>テイキ</t>
    </rPh>
    <rPh sb="68" eb="70">
      <t>セイソウ</t>
    </rPh>
    <rPh sb="71" eb="74">
      <t>ケイカクテキ</t>
    </rPh>
    <rPh sb="75" eb="77">
      <t>ジッシ</t>
    </rPh>
    <rPh sb="79" eb="81">
      <t>テキセツ</t>
    </rPh>
    <rPh sb="82" eb="84">
      <t>イジ</t>
    </rPh>
    <rPh sb="84" eb="86">
      <t>カンリ</t>
    </rPh>
    <rPh sb="87" eb="88">
      <t>ツト</t>
    </rPh>
    <phoneticPr fontId="4"/>
  </si>
  <si>
    <t>　合併処理浄化槽事業は、家庭や事業所などから排出される汚水を処理することで、公衆衛生の向上・公共用水域の水質保全に貢献する重要な役割を担っています。そのために「経営戦略」を着実に実行し、適切なローリングを実施することで、経費の削減及び適正な収入の確保、また施設の適正化を進めるなど、引き続き経営努力を行っていきます。</t>
    <rPh sb="1" eb="8">
      <t>ガッペイショリジョウカソウ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</si>
</sst>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86-4C82-A67B-A5AF5D7D6A82}"/>
            </c:ext>
          </c:extLst>
        </c:ser>
        <c:dLbls>
          <c:showLegendKey val="0"/>
          <c:showVal val="0"/>
          <c:showCatName val="0"/>
          <c:showSerName val="0"/>
          <c:showPercent val="0"/>
          <c:showBubbleSize val="0"/>
        </c:dLbls>
        <c:gapWidth val="150"/>
        <c:axId val="504628096"/>
        <c:axId val="50462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E86-4C82-A67B-A5AF5D7D6A82}"/>
            </c:ext>
          </c:extLst>
        </c:ser>
        <c:dLbls>
          <c:showLegendKey val="0"/>
          <c:showVal val="0"/>
          <c:showCatName val="0"/>
          <c:showSerName val="0"/>
          <c:showPercent val="0"/>
          <c:showBubbleSize val="0"/>
        </c:dLbls>
        <c:marker val="1"/>
        <c:smooth val="0"/>
        <c:axId val="504628096"/>
        <c:axId val="504628488"/>
      </c:lineChart>
      <c:dateAx>
        <c:axId val="504628096"/>
        <c:scaling>
          <c:orientation val="minMax"/>
        </c:scaling>
        <c:delete val="1"/>
        <c:axPos val="b"/>
        <c:numFmt formatCode="ge" sourceLinked="1"/>
        <c:majorTickMark val="none"/>
        <c:minorTickMark val="none"/>
        <c:tickLblPos val="none"/>
        <c:crossAx val="504628488"/>
        <c:crosses val="autoZero"/>
        <c:auto val="1"/>
        <c:lblOffset val="100"/>
        <c:baseTimeUnit val="years"/>
      </c:dateAx>
      <c:valAx>
        <c:axId val="50462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6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40.71</c:v>
                </c:pt>
                <c:pt idx="1">
                  <c:v>39.04</c:v>
                </c:pt>
                <c:pt idx="2">
                  <c:v>39.909999999999997</c:v>
                </c:pt>
                <c:pt idx="3">
                  <c:v>37.229999999999997</c:v>
                </c:pt>
                <c:pt idx="4">
                  <c:v>37.229999999999997</c:v>
                </c:pt>
              </c:numCache>
            </c:numRef>
          </c:val>
          <c:extLst>
            <c:ext xmlns:c16="http://schemas.microsoft.com/office/drawing/2014/chart" uri="{C3380CC4-5D6E-409C-BE32-E72D297353CC}">
              <c16:uniqueId val="{00000000-0341-4426-BC56-3012964802CE}"/>
            </c:ext>
          </c:extLst>
        </c:ser>
        <c:dLbls>
          <c:showLegendKey val="0"/>
          <c:showVal val="0"/>
          <c:showCatName val="0"/>
          <c:showSerName val="0"/>
          <c:showPercent val="0"/>
          <c:showBubbleSize val="0"/>
        </c:dLbls>
        <c:gapWidth val="150"/>
        <c:axId val="510603416"/>
        <c:axId val="5106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61.79</c:v>
                </c:pt>
              </c:numCache>
            </c:numRef>
          </c:val>
          <c:smooth val="0"/>
          <c:extLst>
            <c:ext xmlns:c16="http://schemas.microsoft.com/office/drawing/2014/chart" uri="{C3380CC4-5D6E-409C-BE32-E72D297353CC}">
              <c16:uniqueId val="{00000001-0341-4426-BC56-3012964802CE}"/>
            </c:ext>
          </c:extLst>
        </c:ser>
        <c:dLbls>
          <c:showLegendKey val="0"/>
          <c:showVal val="0"/>
          <c:showCatName val="0"/>
          <c:showSerName val="0"/>
          <c:showPercent val="0"/>
          <c:showBubbleSize val="0"/>
        </c:dLbls>
        <c:marker val="1"/>
        <c:smooth val="0"/>
        <c:axId val="510603416"/>
        <c:axId val="510603808"/>
      </c:lineChart>
      <c:dateAx>
        <c:axId val="510603416"/>
        <c:scaling>
          <c:orientation val="minMax"/>
        </c:scaling>
        <c:delete val="1"/>
        <c:axPos val="b"/>
        <c:numFmt formatCode="ge" sourceLinked="1"/>
        <c:majorTickMark val="none"/>
        <c:minorTickMark val="none"/>
        <c:tickLblPos val="none"/>
        <c:crossAx val="510603808"/>
        <c:crosses val="autoZero"/>
        <c:auto val="1"/>
        <c:lblOffset val="100"/>
        <c:baseTimeUnit val="years"/>
      </c:dateAx>
      <c:valAx>
        <c:axId val="5106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60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88.4</c:v>
                </c:pt>
                <c:pt idx="1">
                  <c:v>92.71</c:v>
                </c:pt>
                <c:pt idx="2">
                  <c:v>91.18</c:v>
                </c:pt>
                <c:pt idx="3">
                  <c:v>93.32</c:v>
                </c:pt>
                <c:pt idx="4">
                  <c:v>90.98</c:v>
                </c:pt>
              </c:numCache>
            </c:numRef>
          </c:val>
          <c:extLst>
            <c:ext xmlns:c16="http://schemas.microsoft.com/office/drawing/2014/chart" uri="{C3380CC4-5D6E-409C-BE32-E72D297353CC}">
              <c16:uniqueId val="{00000000-39F2-46B2-8113-F10474231A42}"/>
            </c:ext>
          </c:extLst>
        </c:ser>
        <c:dLbls>
          <c:showLegendKey val="0"/>
          <c:showVal val="0"/>
          <c:showCatName val="0"/>
          <c:showSerName val="0"/>
          <c:showPercent val="0"/>
          <c:showBubbleSize val="0"/>
        </c:dLbls>
        <c:gapWidth val="150"/>
        <c:axId val="510604984"/>
        <c:axId val="5106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92.44</c:v>
                </c:pt>
              </c:numCache>
            </c:numRef>
          </c:val>
          <c:smooth val="0"/>
          <c:extLst>
            <c:ext xmlns:c16="http://schemas.microsoft.com/office/drawing/2014/chart" uri="{C3380CC4-5D6E-409C-BE32-E72D297353CC}">
              <c16:uniqueId val="{00000001-39F2-46B2-8113-F10474231A42}"/>
            </c:ext>
          </c:extLst>
        </c:ser>
        <c:dLbls>
          <c:showLegendKey val="0"/>
          <c:showVal val="0"/>
          <c:showCatName val="0"/>
          <c:showSerName val="0"/>
          <c:showPercent val="0"/>
          <c:showBubbleSize val="0"/>
        </c:dLbls>
        <c:marker val="1"/>
        <c:smooth val="0"/>
        <c:axId val="510604984"/>
        <c:axId val="510605376"/>
      </c:lineChart>
      <c:dateAx>
        <c:axId val="510604984"/>
        <c:scaling>
          <c:orientation val="minMax"/>
        </c:scaling>
        <c:delete val="1"/>
        <c:axPos val="b"/>
        <c:numFmt formatCode="ge" sourceLinked="1"/>
        <c:majorTickMark val="none"/>
        <c:minorTickMark val="none"/>
        <c:tickLblPos val="none"/>
        <c:crossAx val="510605376"/>
        <c:crosses val="autoZero"/>
        <c:auto val="1"/>
        <c:lblOffset val="100"/>
        <c:baseTimeUnit val="years"/>
      </c:dateAx>
      <c:valAx>
        <c:axId val="5106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60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71.569999999999993</c:v>
                </c:pt>
                <c:pt idx="1">
                  <c:v>73.13</c:v>
                </c:pt>
                <c:pt idx="2">
                  <c:v>72.599999999999994</c:v>
                </c:pt>
                <c:pt idx="3">
                  <c:v>75.33</c:v>
                </c:pt>
                <c:pt idx="4">
                  <c:v>67.27</c:v>
                </c:pt>
              </c:numCache>
            </c:numRef>
          </c:val>
          <c:extLst>
            <c:ext xmlns:c16="http://schemas.microsoft.com/office/drawing/2014/chart" uri="{C3380CC4-5D6E-409C-BE32-E72D297353CC}">
              <c16:uniqueId val="{00000000-1A59-4827-AA35-176B36FF1865}"/>
            </c:ext>
          </c:extLst>
        </c:ser>
        <c:dLbls>
          <c:showLegendKey val="0"/>
          <c:showVal val="0"/>
          <c:showCatName val="0"/>
          <c:showSerName val="0"/>
          <c:showPercent val="0"/>
          <c:showBubbleSize val="0"/>
        </c:dLbls>
        <c:gapWidth val="150"/>
        <c:axId val="510590872"/>
        <c:axId val="5105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59-4827-AA35-176B36FF1865}"/>
            </c:ext>
          </c:extLst>
        </c:ser>
        <c:dLbls>
          <c:showLegendKey val="0"/>
          <c:showVal val="0"/>
          <c:showCatName val="0"/>
          <c:showSerName val="0"/>
          <c:showPercent val="0"/>
          <c:showBubbleSize val="0"/>
        </c:dLbls>
        <c:marker val="1"/>
        <c:smooth val="0"/>
        <c:axId val="510590872"/>
        <c:axId val="510591264"/>
      </c:lineChart>
      <c:dateAx>
        <c:axId val="510590872"/>
        <c:scaling>
          <c:orientation val="minMax"/>
        </c:scaling>
        <c:delete val="1"/>
        <c:axPos val="b"/>
        <c:numFmt formatCode="ge" sourceLinked="1"/>
        <c:majorTickMark val="none"/>
        <c:minorTickMark val="none"/>
        <c:tickLblPos val="none"/>
        <c:crossAx val="510591264"/>
        <c:crosses val="autoZero"/>
        <c:auto val="1"/>
        <c:lblOffset val="100"/>
        <c:baseTimeUnit val="years"/>
      </c:dateAx>
      <c:valAx>
        <c:axId val="5105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59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44-4119-902D-6F55DCB03734}"/>
            </c:ext>
          </c:extLst>
        </c:ser>
        <c:dLbls>
          <c:showLegendKey val="0"/>
          <c:showVal val="0"/>
          <c:showCatName val="0"/>
          <c:showSerName val="0"/>
          <c:showPercent val="0"/>
          <c:showBubbleSize val="0"/>
        </c:dLbls>
        <c:gapWidth val="150"/>
        <c:axId val="510592440"/>
        <c:axId val="5105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44-4119-902D-6F55DCB03734}"/>
            </c:ext>
          </c:extLst>
        </c:ser>
        <c:dLbls>
          <c:showLegendKey val="0"/>
          <c:showVal val="0"/>
          <c:showCatName val="0"/>
          <c:showSerName val="0"/>
          <c:showPercent val="0"/>
          <c:showBubbleSize val="0"/>
        </c:dLbls>
        <c:marker val="1"/>
        <c:smooth val="0"/>
        <c:axId val="510592440"/>
        <c:axId val="510592832"/>
      </c:lineChart>
      <c:dateAx>
        <c:axId val="510592440"/>
        <c:scaling>
          <c:orientation val="minMax"/>
        </c:scaling>
        <c:delete val="1"/>
        <c:axPos val="b"/>
        <c:numFmt formatCode="ge" sourceLinked="1"/>
        <c:majorTickMark val="none"/>
        <c:minorTickMark val="none"/>
        <c:tickLblPos val="none"/>
        <c:crossAx val="510592832"/>
        <c:crosses val="autoZero"/>
        <c:auto val="1"/>
        <c:lblOffset val="100"/>
        <c:baseTimeUnit val="years"/>
      </c:dateAx>
      <c:valAx>
        <c:axId val="5105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59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97-4C50-B11F-658540B67855}"/>
            </c:ext>
          </c:extLst>
        </c:ser>
        <c:dLbls>
          <c:showLegendKey val="0"/>
          <c:showVal val="0"/>
          <c:showCatName val="0"/>
          <c:showSerName val="0"/>
          <c:showPercent val="0"/>
          <c:showBubbleSize val="0"/>
        </c:dLbls>
        <c:gapWidth val="150"/>
        <c:axId val="510594008"/>
        <c:axId val="5105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97-4C50-B11F-658540B67855}"/>
            </c:ext>
          </c:extLst>
        </c:ser>
        <c:dLbls>
          <c:showLegendKey val="0"/>
          <c:showVal val="0"/>
          <c:showCatName val="0"/>
          <c:showSerName val="0"/>
          <c:showPercent val="0"/>
          <c:showBubbleSize val="0"/>
        </c:dLbls>
        <c:marker val="1"/>
        <c:smooth val="0"/>
        <c:axId val="510594008"/>
        <c:axId val="510594400"/>
      </c:lineChart>
      <c:dateAx>
        <c:axId val="510594008"/>
        <c:scaling>
          <c:orientation val="minMax"/>
        </c:scaling>
        <c:delete val="1"/>
        <c:axPos val="b"/>
        <c:numFmt formatCode="ge" sourceLinked="1"/>
        <c:majorTickMark val="none"/>
        <c:minorTickMark val="none"/>
        <c:tickLblPos val="none"/>
        <c:crossAx val="510594400"/>
        <c:crosses val="autoZero"/>
        <c:auto val="1"/>
        <c:lblOffset val="100"/>
        <c:baseTimeUnit val="years"/>
      </c:dateAx>
      <c:valAx>
        <c:axId val="5105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59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D0-4565-90C2-5141A11A327C}"/>
            </c:ext>
          </c:extLst>
        </c:ser>
        <c:dLbls>
          <c:showLegendKey val="0"/>
          <c:showVal val="0"/>
          <c:showCatName val="0"/>
          <c:showSerName val="0"/>
          <c:showPercent val="0"/>
          <c:showBubbleSize val="0"/>
        </c:dLbls>
        <c:gapWidth val="150"/>
        <c:axId val="510595576"/>
        <c:axId val="5105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D0-4565-90C2-5141A11A327C}"/>
            </c:ext>
          </c:extLst>
        </c:ser>
        <c:dLbls>
          <c:showLegendKey val="0"/>
          <c:showVal val="0"/>
          <c:showCatName val="0"/>
          <c:showSerName val="0"/>
          <c:showPercent val="0"/>
          <c:showBubbleSize val="0"/>
        </c:dLbls>
        <c:marker val="1"/>
        <c:smooth val="0"/>
        <c:axId val="510595576"/>
        <c:axId val="510595968"/>
      </c:lineChart>
      <c:dateAx>
        <c:axId val="510595576"/>
        <c:scaling>
          <c:orientation val="minMax"/>
        </c:scaling>
        <c:delete val="1"/>
        <c:axPos val="b"/>
        <c:numFmt formatCode="ge" sourceLinked="1"/>
        <c:majorTickMark val="none"/>
        <c:minorTickMark val="none"/>
        <c:tickLblPos val="none"/>
        <c:crossAx val="510595968"/>
        <c:crosses val="autoZero"/>
        <c:auto val="1"/>
        <c:lblOffset val="100"/>
        <c:baseTimeUnit val="years"/>
      </c:dateAx>
      <c:valAx>
        <c:axId val="5105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5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F6-4BA0-ABCA-C5ACDD9ABB34}"/>
            </c:ext>
          </c:extLst>
        </c:ser>
        <c:dLbls>
          <c:showLegendKey val="0"/>
          <c:showVal val="0"/>
          <c:showCatName val="0"/>
          <c:showSerName val="0"/>
          <c:showPercent val="0"/>
          <c:showBubbleSize val="0"/>
        </c:dLbls>
        <c:gapWidth val="150"/>
        <c:axId val="510597144"/>
        <c:axId val="5105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F6-4BA0-ABCA-C5ACDD9ABB34}"/>
            </c:ext>
          </c:extLst>
        </c:ser>
        <c:dLbls>
          <c:showLegendKey val="0"/>
          <c:showVal val="0"/>
          <c:showCatName val="0"/>
          <c:showSerName val="0"/>
          <c:showPercent val="0"/>
          <c:showBubbleSize val="0"/>
        </c:dLbls>
        <c:marker val="1"/>
        <c:smooth val="0"/>
        <c:axId val="510597144"/>
        <c:axId val="510597536"/>
      </c:lineChart>
      <c:dateAx>
        <c:axId val="510597144"/>
        <c:scaling>
          <c:orientation val="minMax"/>
        </c:scaling>
        <c:delete val="1"/>
        <c:axPos val="b"/>
        <c:numFmt formatCode="ge" sourceLinked="1"/>
        <c:majorTickMark val="none"/>
        <c:minorTickMark val="none"/>
        <c:tickLblPos val="none"/>
        <c:crossAx val="510597536"/>
        <c:crosses val="autoZero"/>
        <c:auto val="1"/>
        <c:lblOffset val="100"/>
        <c:baseTimeUnit val="years"/>
      </c:dateAx>
      <c:valAx>
        <c:axId val="5105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59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1273.26</c:v>
                </c:pt>
              </c:numCache>
            </c:numRef>
          </c:val>
          <c:extLst>
            <c:ext xmlns:c16="http://schemas.microsoft.com/office/drawing/2014/chart" uri="{C3380CC4-5D6E-409C-BE32-E72D297353CC}">
              <c16:uniqueId val="{00000000-2FA4-48AC-B22F-C58CDBECEC53}"/>
            </c:ext>
          </c:extLst>
        </c:ser>
        <c:dLbls>
          <c:showLegendKey val="0"/>
          <c:showVal val="0"/>
          <c:showCatName val="0"/>
          <c:showSerName val="0"/>
          <c:showPercent val="0"/>
          <c:showBubbleSize val="0"/>
        </c:dLbls>
        <c:gapWidth val="150"/>
        <c:axId val="510598712"/>
        <c:axId val="51059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244.85</c:v>
                </c:pt>
              </c:numCache>
            </c:numRef>
          </c:val>
          <c:smooth val="0"/>
          <c:extLst>
            <c:ext xmlns:c16="http://schemas.microsoft.com/office/drawing/2014/chart" uri="{C3380CC4-5D6E-409C-BE32-E72D297353CC}">
              <c16:uniqueId val="{00000001-2FA4-48AC-B22F-C58CDBECEC53}"/>
            </c:ext>
          </c:extLst>
        </c:ser>
        <c:dLbls>
          <c:showLegendKey val="0"/>
          <c:showVal val="0"/>
          <c:showCatName val="0"/>
          <c:showSerName val="0"/>
          <c:showPercent val="0"/>
          <c:showBubbleSize val="0"/>
        </c:dLbls>
        <c:marker val="1"/>
        <c:smooth val="0"/>
        <c:axId val="510598712"/>
        <c:axId val="510599104"/>
      </c:lineChart>
      <c:dateAx>
        <c:axId val="510598712"/>
        <c:scaling>
          <c:orientation val="minMax"/>
        </c:scaling>
        <c:delete val="1"/>
        <c:axPos val="b"/>
        <c:numFmt formatCode="ge" sourceLinked="1"/>
        <c:majorTickMark val="none"/>
        <c:minorTickMark val="none"/>
        <c:tickLblPos val="none"/>
        <c:crossAx val="510599104"/>
        <c:crosses val="autoZero"/>
        <c:auto val="1"/>
        <c:lblOffset val="100"/>
        <c:baseTimeUnit val="years"/>
      </c:dateAx>
      <c:valAx>
        <c:axId val="5105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59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25.47</c:v>
                </c:pt>
                <c:pt idx="1">
                  <c:v>27.89</c:v>
                </c:pt>
                <c:pt idx="2">
                  <c:v>26.01</c:v>
                </c:pt>
                <c:pt idx="3">
                  <c:v>33.909999999999997</c:v>
                </c:pt>
                <c:pt idx="4">
                  <c:v>33.6</c:v>
                </c:pt>
              </c:numCache>
            </c:numRef>
          </c:val>
          <c:extLst>
            <c:ext xmlns:c16="http://schemas.microsoft.com/office/drawing/2014/chart" uri="{C3380CC4-5D6E-409C-BE32-E72D297353CC}">
              <c16:uniqueId val="{00000000-E016-46CD-B172-71F01FE6CD87}"/>
            </c:ext>
          </c:extLst>
        </c:ser>
        <c:dLbls>
          <c:showLegendKey val="0"/>
          <c:showVal val="0"/>
          <c:showCatName val="0"/>
          <c:showSerName val="0"/>
          <c:showPercent val="0"/>
          <c:showBubbleSize val="0"/>
        </c:dLbls>
        <c:gapWidth val="150"/>
        <c:axId val="510600280"/>
        <c:axId val="5106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64.78</c:v>
                </c:pt>
              </c:numCache>
            </c:numRef>
          </c:val>
          <c:smooth val="0"/>
          <c:extLst>
            <c:ext xmlns:c16="http://schemas.microsoft.com/office/drawing/2014/chart" uri="{C3380CC4-5D6E-409C-BE32-E72D297353CC}">
              <c16:uniqueId val="{00000001-E016-46CD-B172-71F01FE6CD87}"/>
            </c:ext>
          </c:extLst>
        </c:ser>
        <c:dLbls>
          <c:showLegendKey val="0"/>
          <c:showVal val="0"/>
          <c:showCatName val="0"/>
          <c:showSerName val="0"/>
          <c:showPercent val="0"/>
          <c:showBubbleSize val="0"/>
        </c:dLbls>
        <c:marker val="1"/>
        <c:smooth val="0"/>
        <c:axId val="510600280"/>
        <c:axId val="510600672"/>
      </c:lineChart>
      <c:dateAx>
        <c:axId val="510600280"/>
        <c:scaling>
          <c:orientation val="minMax"/>
        </c:scaling>
        <c:delete val="1"/>
        <c:axPos val="b"/>
        <c:numFmt formatCode="ge" sourceLinked="1"/>
        <c:majorTickMark val="none"/>
        <c:minorTickMark val="none"/>
        <c:tickLblPos val="none"/>
        <c:crossAx val="510600672"/>
        <c:crosses val="autoZero"/>
        <c:auto val="1"/>
        <c:lblOffset val="100"/>
        <c:baseTimeUnit val="years"/>
      </c:dateAx>
      <c:valAx>
        <c:axId val="5106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60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705.03</c:v>
                </c:pt>
                <c:pt idx="1">
                  <c:v>658.72</c:v>
                </c:pt>
                <c:pt idx="2">
                  <c:v>704.95</c:v>
                </c:pt>
                <c:pt idx="3">
                  <c:v>581.11</c:v>
                </c:pt>
                <c:pt idx="4">
                  <c:v>628.32000000000005</c:v>
                </c:pt>
              </c:numCache>
            </c:numRef>
          </c:val>
          <c:extLst>
            <c:ext xmlns:c16="http://schemas.microsoft.com/office/drawing/2014/chart" uri="{C3380CC4-5D6E-409C-BE32-E72D297353CC}">
              <c16:uniqueId val="{00000000-3F59-434A-8D4F-1625CF41F97C}"/>
            </c:ext>
          </c:extLst>
        </c:ser>
        <c:dLbls>
          <c:showLegendKey val="0"/>
          <c:showVal val="0"/>
          <c:showCatName val="0"/>
          <c:showSerName val="0"/>
          <c:showPercent val="0"/>
          <c:showBubbleSize val="0"/>
        </c:dLbls>
        <c:gapWidth val="150"/>
        <c:axId val="510601848"/>
        <c:axId val="5106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250.21</c:v>
                </c:pt>
              </c:numCache>
            </c:numRef>
          </c:val>
          <c:smooth val="0"/>
          <c:extLst>
            <c:ext xmlns:c16="http://schemas.microsoft.com/office/drawing/2014/chart" uri="{C3380CC4-5D6E-409C-BE32-E72D297353CC}">
              <c16:uniqueId val="{00000001-3F59-434A-8D4F-1625CF41F97C}"/>
            </c:ext>
          </c:extLst>
        </c:ser>
        <c:dLbls>
          <c:showLegendKey val="0"/>
          <c:showVal val="0"/>
          <c:showCatName val="0"/>
          <c:showSerName val="0"/>
          <c:showPercent val="0"/>
          <c:showBubbleSize val="0"/>
        </c:dLbls>
        <c:marker val="1"/>
        <c:smooth val="0"/>
        <c:axId val="510601848"/>
        <c:axId val="510602240"/>
      </c:lineChart>
      <c:dateAx>
        <c:axId val="510601848"/>
        <c:scaling>
          <c:orientation val="minMax"/>
        </c:scaling>
        <c:delete val="1"/>
        <c:axPos val="b"/>
        <c:numFmt formatCode="ge" sourceLinked="1"/>
        <c:majorTickMark val="none"/>
        <c:minorTickMark val="none"/>
        <c:tickLblPos val="none"/>
        <c:crossAx val="510602240"/>
        <c:crosses val="autoZero"/>
        <c:auto val="1"/>
        <c:lblOffset val="100"/>
        <c:baseTimeUnit val="years"/>
      </c:dateAx>
      <c:valAx>
        <c:axId val="5106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60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30" zoomScaleNormal="100" workbookViewId="0">
      <selection activeCell="CD54" sqref="CD5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島根県　海士町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2286</v>
      </c>
      <c r="AM8" s="49"/>
      <c r="AN8" s="49"/>
      <c r="AO8" s="49"/>
      <c r="AP8" s="49"/>
      <c r="AQ8" s="49"/>
      <c r="AR8" s="49"/>
      <c r="AS8" s="49"/>
      <c r="AT8" s="44">
        <f>データ!T6</f>
        <v>33.44</v>
      </c>
      <c r="AU8" s="44"/>
      <c r="AV8" s="44"/>
      <c r="AW8" s="44"/>
      <c r="AX8" s="44"/>
      <c r="AY8" s="44"/>
      <c r="AZ8" s="44"/>
      <c r="BA8" s="44"/>
      <c r="BB8" s="44">
        <f>データ!U6</f>
        <v>68.36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17.350000000000001</v>
      </c>
      <c r="Q10" s="44"/>
      <c r="R10" s="44"/>
      <c r="S10" s="44"/>
      <c r="T10" s="44"/>
      <c r="U10" s="44"/>
      <c r="V10" s="44"/>
      <c r="W10" s="44">
        <f>データ!Q6</f>
        <v>100</v>
      </c>
      <c r="X10" s="44"/>
      <c r="Y10" s="44"/>
      <c r="Z10" s="44"/>
      <c r="AA10" s="44"/>
      <c r="AB10" s="44"/>
      <c r="AC10" s="44"/>
      <c r="AD10" s="49">
        <f>データ!R6</f>
        <v>4210</v>
      </c>
      <c r="AE10" s="49"/>
      <c r="AF10" s="49"/>
      <c r="AG10" s="49"/>
      <c r="AH10" s="49"/>
      <c r="AI10" s="49"/>
      <c r="AJ10" s="49"/>
      <c r="AK10" s="2"/>
      <c r="AL10" s="49">
        <f>データ!V6</f>
        <v>388</v>
      </c>
      <c r="AM10" s="49"/>
      <c r="AN10" s="49"/>
      <c r="AO10" s="49"/>
      <c r="AP10" s="49"/>
      <c r="AQ10" s="49"/>
      <c r="AR10" s="49"/>
      <c r="AS10" s="49"/>
      <c r="AT10" s="44">
        <f>データ!W6</f>
        <v>7.0000000000000007E-2</v>
      </c>
      <c r="AU10" s="44"/>
      <c r="AV10" s="44"/>
      <c r="AW10" s="44"/>
      <c r="AX10" s="44"/>
      <c r="AY10" s="44"/>
      <c r="AZ10" s="44"/>
      <c r="BA10" s="44"/>
      <c r="BB10" s="44">
        <f>データ!X6</f>
        <v>5542.86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lkfxsNKCnyaD6paEwF17aq2XCkDX84iCGxdioDaClUankDE80T6VKtrLXBNbDKhqbbY9CH+zXiijN0VoZlemuw==" saltValue="wOBPLdCOm6NiA3jI6oTQX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F1" workbookViewId="0">
      <selection activeCell="BH6" sqref="BH6:BI6"/>
    </sheetView>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325252</v>
      </c>
      <c r="D6" s="32">
        <f t="shared" si="3"/>
        <v>47</v>
      </c>
      <c r="E6" s="32">
        <f t="shared" si="3"/>
        <v>18</v>
      </c>
      <c r="F6" s="32">
        <f t="shared" si="3"/>
        <v>0</v>
      </c>
      <c r="G6" s="32">
        <f t="shared" si="3"/>
        <v>0</v>
      </c>
      <c r="H6" s="32" t="str">
        <f t="shared" si="3"/>
        <v>島根県　海士町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17.350000000000001</v>
      </c>
      <c r="Q6" s="33">
        <f t="shared" si="3"/>
        <v>100</v>
      </c>
      <c r="R6" s="33">
        <f t="shared" si="3"/>
        <v>4210</v>
      </c>
      <c r="S6" s="33">
        <f t="shared" si="3"/>
        <v>2286</v>
      </c>
      <c r="T6" s="33">
        <f t="shared" si="3"/>
        <v>33.44</v>
      </c>
      <c r="U6" s="33">
        <f t="shared" si="3"/>
        <v>68.36</v>
      </c>
      <c r="V6" s="33">
        <f t="shared" si="3"/>
        <v>388</v>
      </c>
      <c r="W6" s="33">
        <f t="shared" si="3"/>
        <v>7.0000000000000007E-2</v>
      </c>
      <c r="X6" s="33">
        <f t="shared" si="3"/>
        <v>5542.86</v>
      </c>
      <c r="Y6" s="34">
        <f>IF(Y7="",NA(),Y7)</f>
        <v>71.569999999999993</v>
      </c>
      <c r="Z6" s="34">
        <f t="shared" ref="Z6:AH6" si="4">IF(Z7="",NA(),Z7)</f>
        <v>73.13</v>
      </c>
      <c r="AA6" s="34">
        <f t="shared" si="4"/>
        <v>72.599999999999994</v>
      </c>
      <c r="AB6" s="34">
        <f t="shared" si="4"/>
        <v>75.33</v>
      </c>
      <c r="AC6" s="34">
        <f t="shared" si="4"/>
        <v>67.27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1273.26</v>
      </c>
      <c r="BK6" s="34">
        <f t="shared" si="7"/>
        <v>446.63</v>
      </c>
      <c r="BL6" s="34">
        <f t="shared" si="7"/>
        <v>416.91</v>
      </c>
      <c r="BM6" s="34">
        <f t="shared" si="7"/>
        <v>392.19</v>
      </c>
      <c r="BN6" s="34">
        <f t="shared" si="7"/>
        <v>413.5</v>
      </c>
      <c r="BO6" s="34">
        <f t="shared" si="7"/>
        <v>244.85</v>
      </c>
      <c r="BP6" s="33" t="str">
        <f>IF(BP7="","",IF(BP7="-","【-】","【"&amp;SUBSTITUTE(TEXT(BP7,"#,##0.00"),"-","△")&amp;"】"))</f>
        <v>【329.28】</v>
      </c>
      <c r="BQ6" s="34">
        <f>IF(BQ7="",NA(),BQ7)</f>
        <v>25.47</v>
      </c>
      <c r="BR6" s="34">
        <f t="shared" ref="BR6:BZ6" si="8">IF(BR7="",NA(),BR7)</f>
        <v>27.89</v>
      </c>
      <c r="BS6" s="34">
        <f t="shared" si="8"/>
        <v>26.01</v>
      </c>
      <c r="BT6" s="34">
        <f t="shared" si="8"/>
        <v>33.909999999999997</v>
      </c>
      <c r="BU6" s="34">
        <f t="shared" si="8"/>
        <v>33.6</v>
      </c>
      <c r="BV6" s="34">
        <f t="shared" si="8"/>
        <v>58.53</v>
      </c>
      <c r="BW6" s="34">
        <f t="shared" si="8"/>
        <v>57.93</v>
      </c>
      <c r="BX6" s="34">
        <f t="shared" si="8"/>
        <v>57.03</v>
      </c>
      <c r="BY6" s="34">
        <f t="shared" si="8"/>
        <v>55.84</v>
      </c>
      <c r="BZ6" s="34">
        <f t="shared" si="8"/>
        <v>64.78</v>
      </c>
      <c r="CA6" s="33" t="str">
        <f>IF(CA7="","",IF(CA7="-","【-】","【"&amp;SUBSTITUTE(TEXT(CA7,"#,##0.00"),"-","△")&amp;"】"))</f>
        <v>【60.55】</v>
      </c>
      <c r="CB6" s="34">
        <f>IF(CB7="",NA(),CB7)</f>
        <v>705.03</v>
      </c>
      <c r="CC6" s="34">
        <f t="shared" ref="CC6:CK6" si="9">IF(CC7="",NA(),CC7)</f>
        <v>658.72</v>
      </c>
      <c r="CD6" s="34">
        <f t="shared" si="9"/>
        <v>704.95</v>
      </c>
      <c r="CE6" s="34">
        <f t="shared" si="9"/>
        <v>581.11</v>
      </c>
      <c r="CF6" s="34">
        <f t="shared" si="9"/>
        <v>628.32000000000005</v>
      </c>
      <c r="CG6" s="34">
        <f t="shared" si="9"/>
        <v>266.57</v>
      </c>
      <c r="CH6" s="34">
        <f t="shared" si="9"/>
        <v>276.93</v>
      </c>
      <c r="CI6" s="34">
        <f t="shared" si="9"/>
        <v>283.73</v>
      </c>
      <c r="CJ6" s="34">
        <f t="shared" si="9"/>
        <v>287.57</v>
      </c>
      <c r="CK6" s="34">
        <f t="shared" si="9"/>
        <v>250.21</v>
      </c>
      <c r="CL6" s="33" t="str">
        <f>IF(CL7="","",IF(CL7="-","【-】","【"&amp;SUBSTITUTE(TEXT(CL7,"#,##0.00"),"-","△")&amp;"】"))</f>
        <v>【269.12】</v>
      </c>
      <c r="CM6" s="34">
        <f>IF(CM7="",NA(),CM7)</f>
        <v>40.71</v>
      </c>
      <c r="CN6" s="34">
        <f t="shared" ref="CN6:CV6" si="10">IF(CN7="",NA(),CN7)</f>
        <v>39.04</v>
      </c>
      <c r="CO6" s="34">
        <f t="shared" si="10"/>
        <v>39.909999999999997</v>
      </c>
      <c r="CP6" s="34">
        <f t="shared" si="10"/>
        <v>37.229999999999997</v>
      </c>
      <c r="CQ6" s="34">
        <f t="shared" si="10"/>
        <v>37.229999999999997</v>
      </c>
      <c r="CR6" s="34">
        <f t="shared" si="10"/>
        <v>58.06</v>
      </c>
      <c r="CS6" s="34">
        <f t="shared" si="10"/>
        <v>59.08</v>
      </c>
      <c r="CT6" s="34">
        <f t="shared" si="10"/>
        <v>58.25</v>
      </c>
      <c r="CU6" s="34">
        <f t="shared" si="10"/>
        <v>61.55</v>
      </c>
      <c r="CV6" s="34">
        <f t="shared" si="10"/>
        <v>61.79</v>
      </c>
      <c r="CW6" s="33" t="str">
        <f>IF(CW7="","",IF(CW7="-","【-】","【"&amp;SUBSTITUTE(TEXT(CW7,"#,##0.00"),"-","△")&amp;"】"))</f>
        <v>【59.35】</v>
      </c>
      <c r="CX6" s="34">
        <f>IF(CX7="",NA(),CX7)</f>
        <v>88.4</v>
      </c>
      <c r="CY6" s="34">
        <f t="shared" ref="CY6:DG6" si="11">IF(CY7="",NA(),CY7)</f>
        <v>92.71</v>
      </c>
      <c r="CZ6" s="34">
        <f t="shared" si="11"/>
        <v>91.18</v>
      </c>
      <c r="DA6" s="34">
        <f t="shared" si="11"/>
        <v>93.32</v>
      </c>
      <c r="DB6" s="34">
        <f t="shared" si="11"/>
        <v>90.98</v>
      </c>
      <c r="DC6" s="34">
        <f t="shared" si="11"/>
        <v>75.790000000000006</v>
      </c>
      <c r="DD6" s="34">
        <f t="shared" si="11"/>
        <v>77.12</v>
      </c>
      <c r="DE6" s="34">
        <f t="shared" si="11"/>
        <v>68.150000000000006</v>
      </c>
      <c r="DF6" s="34">
        <f t="shared" si="11"/>
        <v>67.489999999999995</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2">
      <c r="A7" s="27"/>
      <c r="B7" s="36">
        <v>2017</v>
      </c>
      <c r="C7" s="36">
        <v>325252</v>
      </c>
      <c r="D7" s="36">
        <v>47</v>
      </c>
      <c r="E7" s="36">
        <v>18</v>
      </c>
      <c r="F7" s="36">
        <v>0</v>
      </c>
      <c r="G7" s="36">
        <v>0</v>
      </c>
      <c r="H7" s="36" t="s">
        <v>110</v>
      </c>
      <c r="I7" s="36" t="s">
        <v>111</v>
      </c>
      <c r="J7" s="36" t="s">
        <v>112</v>
      </c>
      <c r="K7" s="36" t="s">
        <v>113</v>
      </c>
      <c r="L7" s="36" t="s">
        <v>114</v>
      </c>
      <c r="M7" s="36" t="s">
        <v>115</v>
      </c>
      <c r="N7" s="37" t="s">
        <v>116</v>
      </c>
      <c r="O7" s="37" t="s">
        <v>117</v>
      </c>
      <c r="P7" s="37">
        <v>17.350000000000001</v>
      </c>
      <c r="Q7" s="37">
        <v>100</v>
      </c>
      <c r="R7" s="37">
        <v>4210</v>
      </c>
      <c r="S7" s="37">
        <v>2286</v>
      </c>
      <c r="T7" s="37">
        <v>33.44</v>
      </c>
      <c r="U7" s="37">
        <v>68.36</v>
      </c>
      <c r="V7" s="37">
        <v>388</v>
      </c>
      <c r="W7" s="37">
        <v>7.0000000000000007E-2</v>
      </c>
      <c r="X7" s="37">
        <v>5542.86</v>
      </c>
      <c r="Y7" s="37">
        <v>71.569999999999993</v>
      </c>
      <c r="Z7" s="37">
        <v>73.13</v>
      </c>
      <c r="AA7" s="37">
        <v>72.599999999999994</v>
      </c>
      <c r="AB7" s="37">
        <v>75.33</v>
      </c>
      <c r="AC7" s="37">
        <v>67.27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1273.26</v>
      </c>
      <c r="BK7" s="37">
        <v>446.63</v>
      </c>
      <c r="BL7" s="37">
        <v>416.91</v>
      </c>
      <c r="BM7" s="37">
        <v>392.19</v>
      </c>
      <c r="BN7" s="37">
        <v>413.5</v>
      </c>
      <c r="BO7" s="37">
        <v>244.85</v>
      </c>
      <c r="BP7" s="37">
        <v>329.28</v>
      </c>
      <c r="BQ7" s="37">
        <v>25.47</v>
      </c>
      <c r="BR7" s="37">
        <v>27.89</v>
      </c>
      <c r="BS7" s="37">
        <v>26.01</v>
      </c>
      <c r="BT7" s="37">
        <v>33.909999999999997</v>
      </c>
      <c r="BU7" s="37">
        <v>33.6</v>
      </c>
      <c r="BV7" s="37">
        <v>58.53</v>
      </c>
      <c r="BW7" s="37">
        <v>57.93</v>
      </c>
      <c r="BX7" s="37">
        <v>57.03</v>
      </c>
      <c r="BY7" s="37">
        <v>55.84</v>
      </c>
      <c r="BZ7" s="37">
        <v>64.78</v>
      </c>
      <c r="CA7" s="37">
        <v>60.55</v>
      </c>
      <c r="CB7" s="37">
        <v>705.03</v>
      </c>
      <c r="CC7" s="37">
        <v>658.72</v>
      </c>
      <c r="CD7" s="37">
        <v>704.95</v>
      </c>
      <c r="CE7" s="37">
        <v>581.11</v>
      </c>
      <c r="CF7" s="37">
        <v>628.32000000000005</v>
      </c>
      <c r="CG7" s="37">
        <v>266.57</v>
      </c>
      <c r="CH7" s="37">
        <v>276.93</v>
      </c>
      <c r="CI7" s="37">
        <v>283.73</v>
      </c>
      <c r="CJ7" s="37">
        <v>287.57</v>
      </c>
      <c r="CK7" s="37">
        <v>250.21</v>
      </c>
      <c r="CL7" s="37">
        <v>269.12</v>
      </c>
      <c r="CM7" s="37">
        <v>40.71</v>
      </c>
      <c r="CN7" s="37">
        <v>39.04</v>
      </c>
      <c r="CO7" s="37">
        <v>39.909999999999997</v>
      </c>
      <c r="CP7" s="37">
        <v>37.229999999999997</v>
      </c>
      <c r="CQ7" s="37">
        <v>37.229999999999997</v>
      </c>
      <c r="CR7" s="37">
        <v>58.06</v>
      </c>
      <c r="CS7" s="37">
        <v>59.08</v>
      </c>
      <c r="CT7" s="37">
        <v>58.25</v>
      </c>
      <c r="CU7" s="37">
        <v>61.55</v>
      </c>
      <c r="CV7" s="37">
        <v>61.79</v>
      </c>
      <c r="CW7" s="37">
        <v>59.35</v>
      </c>
      <c r="CX7" s="37">
        <v>88.4</v>
      </c>
      <c r="CY7" s="37">
        <v>92.71</v>
      </c>
      <c r="CZ7" s="37">
        <v>91.18</v>
      </c>
      <c r="DA7" s="37">
        <v>93.32</v>
      </c>
      <c r="DB7" s="37">
        <v>90.98</v>
      </c>
      <c r="DC7" s="37">
        <v>75.790000000000006</v>
      </c>
      <c r="DD7" s="37">
        <v>77.12</v>
      </c>
      <c r="DE7" s="37">
        <v>68.150000000000006</v>
      </c>
      <c r="DF7" s="37">
        <v>67.489999999999995</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