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s104\データ等保存先\245建設水道課\1水道\201下水道\2014農業集落排水共通\調査\H30\【2月5日〆】　◆公営企業に係る「経営比較分析表」の分析等について\"/>
    </mc:Choice>
  </mc:AlternateContent>
  <workbookProtection workbookAlgorithmName="SHA-512" workbookHashValue="ktnzk4SIRudOdTN/ds7IWaUNp4hb4ekmumbsIcG9t+OXSaZ4Y3q03VNdoZijcDLrOtD99fDRYq5eydYl5QNtug==" workbookSaltValue="roGTpI5KnVusMp/2l1GoY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<sst xmlns="http://schemas.openxmlformats.org/spreadsheetml/2006/main" count="240" uniqueCount="126">
  <si>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</si>
  <si>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</si>
  <si>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</si>
  <si>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</si>
  <si>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</si>
  <si>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</si>
  <si>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</si>
  <si>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</si>
  <si>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</si>
  <si>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</si>
  <si>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</si>
  <si>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</si>
  <si>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</si>
  <si>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</si>
  <si>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</si>
  <si>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</si>
  <si>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</si>
  <si>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</si>
  <si>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</si>
  <si>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</si>
  <si>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</si>
  <si>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</si>
  <si>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</si>
  <si>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</si>
  <si>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</si>
  <si>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</si>
  <si>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</si>
  <si>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</si>
  <si>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</si>
  <si>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</si>
  <si>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</si>
  <si>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</si>
  <si>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</si>
  <si>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</si>
  <si>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</si>
  <si>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</si>
  <si>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</si>
  <si>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</si>
  <si>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</si>
  <si>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</si>
  <si>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</si>
  <si>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</si>
  <si>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</si>
  <si>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</si>
  <si>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</si>
  <si>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</si>
  <si>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</si>
  <si>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</si>
  <si>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</si>
  <si>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</si>
  <si>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</si>
  <si>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</si>
  <si>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</si>
  <si>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</si>
  <si>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</si>
  <si>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</si>
  <si>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</si>
  <si>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</si>
  <si>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</si>
  <si>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</si>
  <si>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</si>
  <si>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</si>
  <si>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</si>
  <si>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</si>
  <si>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</si>
  <si>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</si>
  <si>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</si>
  <si>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</si>
  <si>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</si>
  <si>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</si>
  <si>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</si>
  <si>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</si>
  <si>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</si>
  <si>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</si>
  <si>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</si>
  <si>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</si>
  <si>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</si>
  <si>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</si>
  <si>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</si>
  <si>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</si>
  <si>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</si>
  <si>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</si>
  <si>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</si>
  <si>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</si>
  <si>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</si>
  <si>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</si>
  <si>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</si>
  <si>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</si>
  <si>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</si>
  <si>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</si>
  <si>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</si>
  <si>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</si>
  <si>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</si>
  <si>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</si>
  <si>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</si>
  <si>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</si>
  <si>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</si>
  <si>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</si>
  <si>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</si>
  <si>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</si>
  <si>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</si>
  <si>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</si>
  <si>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</si>
  <si>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</si>
  <si>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</si>
  <si>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</si>
  <si>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</si>
  <si>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</si>
  <si>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</si>
  <si>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</si>
  <si>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</si>
  <si>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</si>
  <si>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</si>
  <si>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</si>
  <si>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</si>
  <si>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</si>
  <si>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</si>
  <si>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</si>
  <si>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</si>
  <si>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</si>
  <si>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</si>
  <si>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</si>
  <si>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</si>
  <si>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管渠に関しては現在対策の必要は無い。しかし、処理施設の設備関係の更新が必要になってきている。
　長期的な支出も含め見通しを立て、今後の事業展開の参考にするため、最適整備構想策定を行う。</t>
    <rPh sb="80" eb="82">
      <t>サイテキ</t>
    </rPh>
    <rPh sb="82" eb="84">
      <t>セイビ</t>
    </rPh>
    <rPh sb="84" eb="86">
      <t>コウソウ</t>
    </rPh>
    <phoneticPr fontId="4"/>
  </si>
  <si>
    <t>事業を継続可能なものにする為、加入促進や、経費削減に取り組んでいる。しかし全体の支出に対して償還金が６割程度を占めており、大幅な改善は難しい。
今後は、長期的な更新費用の推定、収入、償還金残高などを推定し、規模縮小・一部統合、増収施策などを様々な方面から事業展開の検討を行う必要がある。
　今後の事業展開の為、最適整備構想策定を行い費用の推定を行っていく。</t>
    <rPh sb="15" eb="17">
      <t>カニュウ</t>
    </rPh>
    <rPh sb="17" eb="19">
      <t>ソクシン</t>
    </rPh>
    <rPh sb="37" eb="39">
      <t>ゼンタイ</t>
    </rPh>
    <rPh sb="40" eb="42">
      <t>シシュツ</t>
    </rPh>
    <rPh sb="43" eb="44">
      <t>タイ</t>
    </rPh>
    <rPh sb="46" eb="49">
      <t>ショウカンキン</t>
    </rPh>
    <rPh sb="51" eb="52">
      <t>ワリ</t>
    </rPh>
    <rPh sb="52" eb="54">
      <t>テイド</t>
    </rPh>
    <rPh sb="55" eb="56">
      <t>シ</t>
    </rPh>
    <rPh sb="99" eb="101">
      <t>スイテイ</t>
    </rPh>
    <rPh sb="103" eb="105">
      <t>キボ</t>
    </rPh>
    <rPh sb="105" eb="107">
      <t>シュクショウ</t>
    </rPh>
    <rPh sb="108" eb="110">
      <t>イチブ</t>
    </rPh>
    <rPh sb="110" eb="112">
      <t>トウゴウ</t>
    </rPh>
    <rPh sb="113" eb="115">
      <t>ゾウシュウ</t>
    </rPh>
    <rPh sb="115" eb="117">
      <t>シサク</t>
    </rPh>
    <rPh sb="120" eb="122">
      <t>サマザマ</t>
    </rPh>
    <rPh sb="123" eb="125">
      <t>ホウメン</t>
    </rPh>
    <rPh sb="127" eb="129">
      <t>ジギョウ</t>
    </rPh>
    <rPh sb="129" eb="131">
      <t>テンカイ</t>
    </rPh>
    <rPh sb="132" eb="134">
      <t>ケントウ</t>
    </rPh>
    <rPh sb="155" eb="157">
      <t>サイテキ</t>
    </rPh>
    <rPh sb="157" eb="159">
      <t>セイビ</t>
    </rPh>
    <rPh sb="159" eb="161">
      <t>コウソウ</t>
    </rPh>
    <phoneticPr fontId="4"/>
  </si>
  <si>
    <t>　①収益的収支比率に関しては一般会計繰入金に依存している部分が大きい為、加入促進、費用削減を行い改善を図る必要がある。しかし、水洗化率は８８．７％であり、大幅な収益増も難しく、費用面でも、償還金の占める割合が高く、大幅な改善は見込めない。
　④現在、企業債残高対事業規模比率は徐々に低下している。施設・管渠の更新がない為である。更新が必要な時期には大幅に悪化する。類似団体に比べて数値は低く、良好な状態である。
　⑤経費回収率、⑥汚水処理原価は前年に対して悪化しているが固定資産調査による一時的な汚水処理費の増加が原因である。しかし、類似団体は⑤経費回収率、⑥汚水処理原価ともに改善しており、当町においても今後は更なる汚水処理費の削減が必要である。
　⑦施設利用率、⑧水洗化率は新築住宅などがあり微増している。しかし⑧水洗化率が８８．７％に対して⑦施設利用率は４３．１４％と低いことから、施設が過大な能力を有していると言える。以上より、施設更新時には規模縮小を踏まえた検討が必要になる。</t>
    <rPh sb="48" eb="50">
      <t>カイゼン</t>
    </rPh>
    <rPh sb="51" eb="52">
      <t>ハカ</t>
    </rPh>
    <rPh sb="63" eb="66">
      <t>スイセンカ</t>
    </rPh>
    <rPh sb="66" eb="67">
      <t>リツ</t>
    </rPh>
    <rPh sb="77" eb="79">
      <t>オオハバ</t>
    </rPh>
    <rPh sb="80" eb="82">
      <t>シュウエキ</t>
    </rPh>
    <rPh sb="82" eb="83">
      <t>ゾウ</t>
    </rPh>
    <rPh sb="84" eb="85">
      <t>ムズカ</t>
    </rPh>
    <rPh sb="90" eb="91">
      <t>メン</t>
    </rPh>
    <rPh sb="122" eb="124">
      <t>ゲンザイ</t>
    </rPh>
    <rPh sb="148" eb="150">
      <t>シセツ</t>
    </rPh>
    <rPh sb="151" eb="152">
      <t>カン</t>
    </rPh>
    <rPh sb="152" eb="153">
      <t>キョ</t>
    </rPh>
    <rPh sb="154" eb="156">
      <t>コウシン</t>
    </rPh>
    <rPh sb="159" eb="160">
      <t>タメ</t>
    </rPh>
    <rPh sb="164" eb="166">
      <t>コウシン</t>
    </rPh>
    <rPh sb="167" eb="169">
      <t>ヒツヨウ</t>
    </rPh>
    <rPh sb="170" eb="172">
      <t>ジキ</t>
    </rPh>
    <rPh sb="174" eb="176">
      <t>オオハバ</t>
    </rPh>
    <rPh sb="177" eb="179">
      <t>アッカ</t>
    </rPh>
    <rPh sb="182" eb="184">
      <t>ルイジ</t>
    </rPh>
    <rPh sb="184" eb="186">
      <t>ダンタイ</t>
    </rPh>
    <rPh sb="187" eb="188">
      <t>クラ</t>
    </rPh>
    <rPh sb="190" eb="192">
      <t>スウチ</t>
    </rPh>
    <rPh sb="193" eb="194">
      <t>ヒク</t>
    </rPh>
    <rPh sb="196" eb="198">
      <t>リョウコウ</t>
    </rPh>
    <rPh sb="199" eb="201">
      <t>ジョウタイ</t>
    </rPh>
    <rPh sb="222" eb="224">
      <t>ゼンネン</t>
    </rPh>
    <rPh sb="225" eb="226">
      <t>タイ</t>
    </rPh>
    <rPh sb="228" eb="230">
      <t>アッカ</t>
    </rPh>
    <rPh sb="235" eb="237">
      <t>コテイ</t>
    </rPh>
    <rPh sb="237" eb="239">
      <t>シサン</t>
    </rPh>
    <rPh sb="239" eb="241">
      <t>チョウサ</t>
    </rPh>
    <rPh sb="244" eb="247">
      <t>イチジテキ</t>
    </rPh>
    <rPh sb="248" eb="250">
      <t>オスイ</t>
    </rPh>
    <rPh sb="250" eb="252">
      <t>ショリ</t>
    </rPh>
    <rPh sb="252" eb="253">
      <t>ヒ</t>
    </rPh>
    <rPh sb="254" eb="256">
      <t>ゾウカ</t>
    </rPh>
    <rPh sb="257" eb="259">
      <t>ゲンイン</t>
    </rPh>
    <rPh sb="267" eb="269">
      <t>ルイジ</t>
    </rPh>
    <rPh sb="269" eb="271">
      <t>ダンタイ</t>
    </rPh>
    <rPh sb="289" eb="291">
      <t>カイゼン</t>
    </rPh>
    <rPh sb="296" eb="298">
      <t>トウチョウ</t>
    </rPh>
    <rPh sb="303" eb="305">
      <t>コンゴ</t>
    </rPh>
    <rPh sb="306" eb="307">
      <t>サラ</t>
    </rPh>
    <rPh sb="309" eb="311">
      <t>オスイ</t>
    </rPh>
    <rPh sb="311" eb="313">
      <t>ショリ</t>
    </rPh>
    <rPh sb="313" eb="314">
      <t>ヒ</t>
    </rPh>
    <rPh sb="315" eb="317">
      <t>サクゲン</t>
    </rPh>
    <rPh sb="318" eb="320">
      <t>ヒツヨウ</t>
    </rPh>
    <rPh sb="327" eb="329">
      <t>シセツ</t>
    </rPh>
    <rPh sb="329" eb="332">
      <t>リヨウリツ</t>
    </rPh>
    <rPh sb="341" eb="343">
      <t>ジュウタク</t>
    </rPh>
    <rPh sb="348" eb="350">
      <t>ビゾウ</t>
    </rPh>
    <rPh sb="359" eb="362">
      <t>スイセンカ</t>
    </rPh>
    <rPh sb="362" eb="363">
      <t>リツ</t>
    </rPh>
    <rPh sb="370" eb="371">
      <t>タイ</t>
    </rPh>
    <rPh sb="374" eb="376">
      <t>シセツ</t>
    </rPh>
    <rPh sb="376" eb="379">
      <t>リヨウリツ</t>
    </rPh>
    <rPh sb="387" eb="388">
      <t>ヒク</t>
    </rPh>
    <rPh sb="394" eb="396">
      <t>シセツ</t>
    </rPh>
    <rPh sb="397" eb="399">
      <t>カダイ</t>
    </rPh>
    <rPh sb="400" eb="402">
      <t>ノウリョク</t>
    </rPh>
    <rPh sb="403" eb="404">
      <t>ユウ</t>
    </rPh>
    <rPh sb="409" eb="410">
      <t>イ</t>
    </rPh>
    <rPh sb="413" eb="415">
      <t>イジョウ</t>
    </rPh>
    <rPh sb="418" eb="420">
      <t>シセツ</t>
    </rPh>
    <rPh sb="420" eb="423">
      <t>コウシンジ</t>
    </rPh>
    <rPh sb="425" eb="427">
      <t>キボ</t>
    </rPh>
    <rPh sb="427" eb="429">
      <t>シュクショウ</t>
    </rPh>
    <rPh sb="430" eb="431">
      <t>フ</t>
    </rPh>
    <rPh sb="434" eb="436">
      <t>ケントウ</t>
    </rPh>
    <rPh sb="437" eb="4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</si>
</sst>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c:v>
                </c:pt>
                <c:pt idx="3">
                  <c:v>0</c:v>
                </c:pt>
                <c:pt idx="4">
                  <c:v>0</c:v>
                </c:pt>
              </c:numCache>
            </c:numRef>
          </c:val>
          <c:extLst xmlns:c16r2="http://schemas.microsoft.com/office/drawing/2015/06/chart">
            <c:ext xmlns:c16="http://schemas.microsoft.com/office/drawing/2014/chart" uri="{C3380CC4-5D6E-409C-BE32-E72D297353CC}">
              <c16:uniqueId val="{00000000-AC20-4CCE-975B-BAC443D22480}"/>
            </c:ext>
          </c:extLst>
        </c:ser>
        <c:dLbls>
          <c:showLegendKey val="0"/>
          <c:showVal val="0"/>
          <c:showCatName val="0"/>
          <c:showSerName val="0"/>
          <c:showPercent val="0"/>
          <c:showBubbleSize val="0"/>
        </c:dLbls>
        <c:gapWidth val="150"/>
        <c:axId val="124903920"/>
        <c:axId val="19578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AC20-4CCE-975B-BAC443D22480}"/>
            </c:ext>
          </c:extLst>
        </c:ser>
        <c:dLbls>
          <c:showLegendKey val="0"/>
          <c:showVal val="0"/>
          <c:showCatName val="0"/>
          <c:showSerName val="0"/>
          <c:showPercent val="0"/>
          <c:showBubbleSize val="0"/>
        </c:dLbls>
        <c:marker val="1"/>
        <c:smooth val="0"/>
        <c:axId val="124903920"/>
        <c:axId val="195783288"/>
      </c:lineChart>
      <c:dateAx>
        <c:axId val="124903920"/>
        <c:scaling>
          <c:orientation val="minMax"/>
        </c:scaling>
        <c:delete val="1"/>
        <c:axPos val="b"/>
        <c:numFmt formatCode="ge" sourceLinked="1"/>
        <c:majorTickMark val="none"/>
        <c:minorTickMark val="none"/>
        <c:tickLblPos val="none"/>
        <c:crossAx val="195783288"/>
        <c:crosses val="autoZero"/>
        <c:auto val="1"/>
        <c:lblOffset val="100"/>
        <c:baseTimeUnit val="years"/>
      </c:dateAx>
      <c:valAx>
        <c:axId val="1957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45.66</c:v>
                </c:pt>
                <c:pt idx="1">
                  <c:v>44.54</c:v>
                </c:pt>
                <c:pt idx="2">
                  <c:v>43.42</c:v>
                </c:pt>
                <c:pt idx="3">
                  <c:v>42.86</c:v>
                </c:pt>
                <c:pt idx="4">
                  <c:v>43.14</c:v>
                </c:pt>
              </c:numCache>
            </c:numRef>
          </c:val>
          <c:extLst xmlns:c16r2="http://schemas.microsoft.com/office/drawing/2015/06/chart">
            <c:ext xmlns:c16="http://schemas.microsoft.com/office/drawing/2014/chart" uri="{C3380CC4-5D6E-409C-BE32-E72D297353CC}">
              <c16:uniqueId val="{00000000-834C-4726-B53E-B5E494EC6A71}"/>
            </c:ext>
          </c:extLst>
        </c:ser>
        <c:dLbls>
          <c:showLegendKey val="0"/>
          <c:showVal val="0"/>
          <c:showCatName val="0"/>
          <c:showSerName val="0"/>
          <c:showPercent val="0"/>
          <c:showBubbleSize val="0"/>
        </c:dLbls>
        <c:gapWidth val="150"/>
        <c:axId val="198457984"/>
        <c:axId val="19845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834C-4726-B53E-B5E494EC6A71}"/>
            </c:ext>
          </c:extLst>
        </c:ser>
        <c:dLbls>
          <c:showLegendKey val="0"/>
          <c:showVal val="0"/>
          <c:showCatName val="0"/>
          <c:showSerName val="0"/>
          <c:showPercent val="0"/>
          <c:showBubbleSize val="0"/>
        </c:dLbls>
        <c:marker val="1"/>
        <c:smooth val="0"/>
        <c:axId val="198457984"/>
        <c:axId val="198458376"/>
      </c:lineChart>
      <c:dateAx>
        <c:axId val="198457984"/>
        <c:scaling>
          <c:orientation val="minMax"/>
        </c:scaling>
        <c:delete val="1"/>
        <c:axPos val="b"/>
        <c:numFmt formatCode="ge" sourceLinked="1"/>
        <c:majorTickMark val="none"/>
        <c:minorTickMark val="none"/>
        <c:tickLblPos val="none"/>
        <c:crossAx val="198458376"/>
        <c:crosses val="autoZero"/>
        <c:auto val="1"/>
        <c:lblOffset val="100"/>
        <c:baseTimeUnit val="years"/>
      </c:dateAx>
      <c:valAx>
        <c:axId val="1984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84.13</c:v>
                </c:pt>
                <c:pt idx="1">
                  <c:v>84.98</c:v>
                </c:pt>
                <c:pt idx="2">
                  <c:v>87.21</c:v>
                </c:pt>
                <c:pt idx="3">
                  <c:v>87.83</c:v>
                </c:pt>
                <c:pt idx="4">
                  <c:v>88.7</c:v>
                </c:pt>
              </c:numCache>
            </c:numRef>
          </c:val>
          <c:extLst xmlns:c16r2="http://schemas.microsoft.com/office/drawing/2015/06/chart">
            <c:ext xmlns:c16="http://schemas.microsoft.com/office/drawing/2014/chart" uri="{C3380CC4-5D6E-409C-BE32-E72D297353CC}">
              <c16:uniqueId val="{00000000-1845-4439-BA17-0977A60997AF}"/>
            </c:ext>
          </c:extLst>
        </c:ser>
        <c:dLbls>
          <c:showLegendKey val="0"/>
          <c:showVal val="0"/>
          <c:showCatName val="0"/>
          <c:showSerName val="0"/>
          <c:showPercent val="0"/>
          <c:showBubbleSize val="0"/>
        </c:dLbls>
        <c:gapWidth val="150"/>
        <c:axId val="198459552"/>
        <c:axId val="1984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1845-4439-BA17-0977A60997AF}"/>
            </c:ext>
          </c:extLst>
        </c:ser>
        <c:dLbls>
          <c:showLegendKey val="0"/>
          <c:showVal val="0"/>
          <c:showCatName val="0"/>
          <c:showSerName val="0"/>
          <c:showPercent val="0"/>
          <c:showBubbleSize val="0"/>
        </c:dLbls>
        <c:marker val="1"/>
        <c:smooth val="0"/>
        <c:axId val="198459552"/>
        <c:axId val="198459944"/>
      </c:lineChart>
      <c:dateAx>
        <c:axId val="198459552"/>
        <c:scaling>
          <c:orientation val="minMax"/>
        </c:scaling>
        <c:delete val="1"/>
        <c:axPos val="b"/>
        <c:numFmt formatCode="ge" sourceLinked="1"/>
        <c:majorTickMark val="none"/>
        <c:minorTickMark val="none"/>
        <c:tickLblPos val="none"/>
        <c:crossAx val="198459944"/>
        <c:crosses val="autoZero"/>
        <c:auto val="1"/>
        <c:lblOffset val="100"/>
        <c:baseTimeUnit val="years"/>
      </c:dateAx>
      <c:valAx>
        <c:axId val="1984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69.39</c:v>
                </c:pt>
                <c:pt idx="1">
                  <c:v>89.38</c:v>
                </c:pt>
                <c:pt idx="2">
                  <c:v>92.21</c:v>
                </c:pt>
                <c:pt idx="3">
                  <c:v>90.83</c:v>
                </c:pt>
                <c:pt idx="4">
                  <c:v>93.06</c:v>
                </c:pt>
              </c:numCache>
            </c:numRef>
          </c:val>
          <c:extLst xmlns:c16r2="http://schemas.microsoft.com/office/drawing/2015/06/chart">
            <c:ext xmlns:c16="http://schemas.microsoft.com/office/drawing/2014/chart" uri="{C3380CC4-5D6E-409C-BE32-E72D297353CC}">
              <c16:uniqueId val="{00000000-9AF3-4E16-89C2-8DD88EE5F62F}"/>
            </c:ext>
          </c:extLst>
        </c:ser>
        <c:dLbls>
          <c:showLegendKey val="0"/>
          <c:showVal val="0"/>
          <c:showCatName val="0"/>
          <c:showSerName val="0"/>
          <c:showPercent val="0"/>
          <c:showBubbleSize val="0"/>
        </c:dLbls>
        <c:gapWidth val="150"/>
        <c:axId val="197726872"/>
        <c:axId val="1977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F3-4E16-89C2-8DD88EE5F62F}"/>
            </c:ext>
          </c:extLst>
        </c:ser>
        <c:dLbls>
          <c:showLegendKey val="0"/>
          <c:showVal val="0"/>
          <c:showCatName val="0"/>
          <c:showSerName val="0"/>
          <c:showPercent val="0"/>
          <c:showBubbleSize val="0"/>
        </c:dLbls>
        <c:marker val="1"/>
        <c:smooth val="0"/>
        <c:axId val="197726872"/>
        <c:axId val="197727256"/>
      </c:lineChart>
      <c:dateAx>
        <c:axId val="197726872"/>
        <c:scaling>
          <c:orientation val="minMax"/>
        </c:scaling>
        <c:delete val="1"/>
        <c:axPos val="b"/>
        <c:numFmt formatCode="ge" sourceLinked="1"/>
        <c:majorTickMark val="none"/>
        <c:minorTickMark val="none"/>
        <c:tickLblPos val="none"/>
        <c:crossAx val="197727256"/>
        <c:crosses val="autoZero"/>
        <c:auto val="1"/>
        <c:lblOffset val="100"/>
        <c:baseTimeUnit val="years"/>
      </c:dateAx>
      <c:valAx>
        <c:axId val="1977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CD-4AC5-BDFF-5BC53D53C46A}"/>
            </c:ext>
          </c:extLst>
        </c:ser>
        <c:dLbls>
          <c:showLegendKey val="0"/>
          <c:showVal val="0"/>
          <c:showCatName val="0"/>
          <c:showSerName val="0"/>
          <c:showPercent val="0"/>
          <c:showBubbleSize val="0"/>
        </c:dLbls>
        <c:gapWidth val="150"/>
        <c:axId val="197800432"/>
        <c:axId val="19780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CD-4AC5-BDFF-5BC53D53C46A}"/>
            </c:ext>
          </c:extLst>
        </c:ser>
        <c:dLbls>
          <c:showLegendKey val="0"/>
          <c:showVal val="0"/>
          <c:showCatName val="0"/>
          <c:showSerName val="0"/>
          <c:showPercent val="0"/>
          <c:showBubbleSize val="0"/>
        </c:dLbls>
        <c:marker val="1"/>
        <c:smooth val="0"/>
        <c:axId val="197800432"/>
        <c:axId val="197800816"/>
      </c:lineChart>
      <c:dateAx>
        <c:axId val="197800432"/>
        <c:scaling>
          <c:orientation val="minMax"/>
        </c:scaling>
        <c:delete val="1"/>
        <c:axPos val="b"/>
        <c:numFmt formatCode="ge" sourceLinked="1"/>
        <c:majorTickMark val="none"/>
        <c:minorTickMark val="none"/>
        <c:tickLblPos val="none"/>
        <c:crossAx val="197800816"/>
        <c:crosses val="autoZero"/>
        <c:auto val="1"/>
        <c:lblOffset val="100"/>
        <c:baseTimeUnit val="years"/>
      </c:dateAx>
      <c:valAx>
        <c:axId val="1978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0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13-488A-8645-D57BCBE41E4E}"/>
            </c:ext>
          </c:extLst>
        </c:ser>
        <c:dLbls>
          <c:showLegendKey val="0"/>
          <c:showVal val="0"/>
          <c:showCatName val="0"/>
          <c:showSerName val="0"/>
          <c:showPercent val="0"/>
          <c:showBubbleSize val="0"/>
        </c:dLbls>
        <c:gapWidth val="150"/>
        <c:axId val="197764528"/>
        <c:axId val="19787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13-488A-8645-D57BCBE41E4E}"/>
            </c:ext>
          </c:extLst>
        </c:ser>
        <c:dLbls>
          <c:showLegendKey val="0"/>
          <c:showVal val="0"/>
          <c:showCatName val="0"/>
          <c:showSerName val="0"/>
          <c:showPercent val="0"/>
          <c:showBubbleSize val="0"/>
        </c:dLbls>
        <c:marker val="1"/>
        <c:smooth val="0"/>
        <c:axId val="197764528"/>
        <c:axId val="197878192"/>
      </c:lineChart>
      <c:dateAx>
        <c:axId val="197764528"/>
        <c:scaling>
          <c:orientation val="minMax"/>
        </c:scaling>
        <c:delete val="1"/>
        <c:axPos val="b"/>
        <c:numFmt formatCode="ge" sourceLinked="1"/>
        <c:majorTickMark val="none"/>
        <c:minorTickMark val="none"/>
        <c:tickLblPos val="none"/>
        <c:crossAx val="197878192"/>
        <c:crosses val="autoZero"/>
        <c:auto val="1"/>
        <c:lblOffset val="100"/>
        <c:baseTimeUnit val="years"/>
      </c:dateAx>
      <c:valAx>
        <c:axId val="19787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4C-4D48-8FB0-86609BD063D2}"/>
            </c:ext>
          </c:extLst>
        </c:ser>
        <c:dLbls>
          <c:showLegendKey val="0"/>
          <c:showVal val="0"/>
          <c:showCatName val="0"/>
          <c:showSerName val="0"/>
          <c:showPercent val="0"/>
          <c:showBubbleSize val="0"/>
        </c:dLbls>
        <c:gapWidth val="150"/>
        <c:axId val="195471248"/>
        <c:axId val="19547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4C-4D48-8FB0-86609BD063D2}"/>
            </c:ext>
          </c:extLst>
        </c:ser>
        <c:dLbls>
          <c:showLegendKey val="0"/>
          <c:showVal val="0"/>
          <c:showCatName val="0"/>
          <c:showSerName val="0"/>
          <c:showPercent val="0"/>
          <c:showBubbleSize val="0"/>
        </c:dLbls>
        <c:marker val="1"/>
        <c:smooth val="0"/>
        <c:axId val="195471248"/>
        <c:axId val="195472816"/>
      </c:lineChart>
      <c:dateAx>
        <c:axId val="195471248"/>
        <c:scaling>
          <c:orientation val="minMax"/>
        </c:scaling>
        <c:delete val="1"/>
        <c:axPos val="b"/>
        <c:numFmt formatCode="ge" sourceLinked="1"/>
        <c:majorTickMark val="none"/>
        <c:minorTickMark val="none"/>
        <c:tickLblPos val="none"/>
        <c:crossAx val="195472816"/>
        <c:crosses val="autoZero"/>
        <c:auto val="1"/>
        <c:lblOffset val="100"/>
        <c:baseTimeUnit val="years"/>
      </c:dateAx>
      <c:valAx>
        <c:axId val="19547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CE-4344-A06F-92F03D5A9560}"/>
            </c:ext>
          </c:extLst>
        </c:ser>
        <c:dLbls>
          <c:showLegendKey val="0"/>
          <c:showVal val="0"/>
          <c:showCatName val="0"/>
          <c:showSerName val="0"/>
          <c:showPercent val="0"/>
          <c:showBubbleSize val="0"/>
        </c:dLbls>
        <c:gapWidth val="150"/>
        <c:axId val="195473992"/>
        <c:axId val="19547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CE-4344-A06F-92F03D5A9560}"/>
            </c:ext>
          </c:extLst>
        </c:ser>
        <c:dLbls>
          <c:showLegendKey val="0"/>
          <c:showVal val="0"/>
          <c:showCatName val="0"/>
          <c:showSerName val="0"/>
          <c:showPercent val="0"/>
          <c:showBubbleSize val="0"/>
        </c:dLbls>
        <c:marker val="1"/>
        <c:smooth val="0"/>
        <c:axId val="195473992"/>
        <c:axId val="195474384"/>
      </c:lineChart>
      <c:dateAx>
        <c:axId val="195473992"/>
        <c:scaling>
          <c:orientation val="minMax"/>
        </c:scaling>
        <c:delete val="1"/>
        <c:axPos val="b"/>
        <c:numFmt formatCode="ge" sourceLinked="1"/>
        <c:majorTickMark val="none"/>
        <c:minorTickMark val="none"/>
        <c:tickLblPos val="none"/>
        <c:crossAx val="195474384"/>
        <c:crosses val="autoZero"/>
        <c:auto val="1"/>
        <c:lblOffset val="100"/>
        <c:baseTimeUnit val="years"/>
      </c:dateAx>
      <c:valAx>
        <c:axId val="1954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724.1</c:v>
                </c:pt>
                <c:pt idx="1">
                  <c:v>625.46</c:v>
                </c:pt>
                <c:pt idx="2">
                  <c:v>597.98</c:v>
                </c:pt>
                <c:pt idx="3">
                  <c:v>455.08</c:v>
                </c:pt>
                <c:pt idx="4">
                  <c:v>525.52</c:v>
                </c:pt>
              </c:numCache>
            </c:numRef>
          </c:val>
          <c:extLst xmlns:c16r2="http://schemas.microsoft.com/office/drawing/2015/06/chart">
            <c:ext xmlns:c16="http://schemas.microsoft.com/office/drawing/2014/chart" uri="{C3380CC4-5D6E-409C-BE32-E72D297353CC}">
              <c16:uniqueId val="{00000000-296A-4674-BDC9-56D02D5E929A}"/>
            </c:ext>
          </c:extLst>
        </c:ser>
        <c:dLbls>
          <c:showLegendKey val="0"/>
          <c:showVal val="0"/>
          <c:showCatName val="0"/>
          <c:showSerName val="0"/>
          <c:showPercent val="0"/>
          <c:showBubbleSize val="0"/>
        </c:dLbls>
        <c:gapWidth val="150"/>
        <c:axId val="195475560"/>
        <c:axId val="19547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296A-4674-BDC9-56D02D5E929A}"/>
            </c:ext>
          </c:extLst>
        </c:ser>
        <c:dLbls>
          <c:showLegendKey val="0"/>
          <c:showVal val="0"/>
          <c:showCatName val="0"/>
          <c:showSerName val="0"/>
          <c:showPercent val="0"/>
          <c:showBubbleSize val="0"/>
        </c:dLbls>
        <c:marker val="1"/>
        <c:smooth val="0"/>
        <c:axId val="195475560"/>
        <c:axId val="195475952"/>
      </c:lineChart>
      <c:dateAx>
        <c:axId val="195475560"/>
        <c:scaling>
          <c:orientation val="minMax"/>
        </c:scaling>
        <c:delete val="1"/>
        <c:axPos val="b"/>
        <c:numFmt formatCode="ge" sourceLinked="1"/>
        <c:majorTickMark val="none"/>
        <c:minorTickMark val="none"/>
        <c:tickLblPos val="none"/>
        <c:crossAx val="195475952"/>
        <c:crosses val="autoZero"/>
        <c:auto val="1"/>
        <c:lblOffset val="100"/>
        <c:baseTimeUnit val="years"/>
      </c:dateAx>
      <c:valAx>
        <c:axId val="1954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40.880000000000003</c:v>
                </c:pt>
                <c:pt idx="1">
                  <c:v>22.79</c:v>
                </c:pt>
                <c:pt idx="2">
                  <c:v>33.11</c:v>
                </c:pt>
                <c:pt idx="3">
                  <c:v>40.380000000000003</c:v>
                </c:pt>
                <c:pt idx="4">
                  <c:v>33.82</c:v>
                </c:pt>
              </c:numCache>
            </c:numRef>
          </c:val>
          <c:extLst xmlns:c16r2="http://schemas.microsoft.com/office/drawing/2015/06/chart">
            <c:ext xmlns:c16="http://schemas.microsoft.com/office/drawing/2014/chart" uri="{C3380CC4-5D6E-409C-BE32-E72D297353CC}">
              <c16:uniqueId val="{00000000-CB46-49CF-B92D-D6460011F8CC}"/>
            </c:ext>
          </c:extLst>
        </c:ser>
        <c:dLbls>
          <c:showLegendKey val="0"/>
          <c:showVal val="0"/>
          <c:showCatName val="0"/>
          <c:showSerName val="0"/>
          <c:showPercent val="0"/>
          <c:showBubbleSize val="0"/>
        </c:dLbls>
        <c:gapWidth val="150"/>
        <c:axId val="198454848"/>
        <c:axId val="19845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CB46-49CF-B92D-D6460011F8CC}"/>
            </c:ext>
          </c:extLst>
        </c:ser>
        <c:dLbls>
          <c:showLegendKey val="0"/>
          <c:showVal val="0"/>
          <c:showCatName val="0"/>
          <c:showSerName val="0"/>
          <c:showPercent val="0"/>
          <c:showBubbleSize val="0"/>
        </c:dLbls>
        <c:marker val="1"/>
        <c:smooth val="0"/>
        <c:axId val="198454848"/>
        <c:axId val="198455240"/>
      </c:lineChart>
      <c:dateAx>
        <c:axId val="198454848"/>
        <c:scaling>
          <c:orientation val="minMax"/>
        </c:scaling>
        <c:delete val="1"/>
        <c:axPos val="b"/>
        <c:numFmt formatCode="ge" sourceLinked="1"/>
        <c:majorTickMark val="none"/>
        <c:minorTickMark val="none"/>
        <c:tickLblPos val="none"/>
        <c:crossAx val="198455240"/>
        <c:crosses val="autoZero"/>
        <c:auto val="1"/>
        <c:lblOffset val="100"/>
        <c:baseTimeUnit val="years"/>
      </c:dateAx>
      <c:valAx>
        <c:axId val="19845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368.64</c:v>
                </c:pt>
                <c:pt idx="1">
                  <c:v>690</c:v>
                </c:pt>
                <c:pt idx="2">
                  <c:v>493.85</c:v>
                </c:pt>
                <c:pt idx="3">
                  <c:v>406.6</c:v>
                </c:pt>
                <c:pt idx="4">
                  <c:v>495.26</c:v>
                </c:pt>
              </c:numCache>
            </c:numRef>
          </c:val>
          <c:extLst xmlns:c16r2="http://schemas.microsoft.com/office/drawing/2015/06/chart">
            <c:ext xmlns:c16="http://schemas.microsoft.com/office/drawing/2014/chart" uri="{C3380CC4-5D6E-409C-BE32-E72D297353CC}">
              <c16:uniqueId val="{00000000-6C1B-4FB9-B664-7552F043E6BD}"/>
            </c:ext>
          </c:extLst>
        </c:ser>
        <c:dLbls>
          <c:showLegendKey val="0"/>
          <c:showVal val="0"/>
          <c:showCatName val="0"/>
          <c:showSerName val="0"/>
          <c:showPercent val="0"/>
          <c:showBubbleSize val="0"/>
        </c:dLbls>
        <c:gapWidth val="150"/>
        <c:axId val="198456416"/>
        <c:axId val="19845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6C1B-4FB9-B664-7552F043E6BD}"/>
            </c:ext>
          </c:extLst>
        </c:ser>
        <c:dLbls>
          <c:showLegendKey val="0"/>
          <c:showVal val="0"/>
          <c:showCatName val="0"/>
          <c:showSerName val="0"/>
          <c:showPercent val="0"/>
          <c:showBubbleSize val="0"/>
        </c:dLbls>
        <c:marker val="1"/>
        <c:smooth val="0"/>
        <c:axId val="198456416"/>
        <c:axId val="198456808"/>
      </c:lineChart>
      <c:dateAx>
        <c:axId val="198456416"/>
        <c:scaling>
          <c:orientation val="minMax"/>
        </c:scaling>
        <c:delete val="1"/>
        <c:axPos val="b"/>
        <c:numFmt formatCode="ge" sourceLinked="1"/>
        <c:majorTickMark val="none"/>
        <c:minorTickMark val="none"/>
        <c:tickLblPos val="none"/>
        <c:crossAx val="198456808"/>
        <c:crosses val="autoZero"/>
        <c:auto val="1"/>
        <c:lblOffset val="100"/>
        <c:baseTimeUnit val="years"/>
      </c:dateAx>
      <c:valAx>
        <c:axId val="1984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吉賀町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6345</v>
      </c>
      <c r="AM8" s="68"/>
      <c r="AN8" s="68"/>
      <c r="AO8" s="68"/>
      <c r="AP8" s="68"/>
      <c r="AQ8" s="68"/>
      <c r="AR8" s="68"/>
      <c r="AS8" s="68"/>
      <c r="AT8" s="67">
        <f>データ!T6</f>
        <v>336.5</v>
      </c>
      <c r="AU8" s="67"/>
      <c r="AV8" s="67"/>
      <c r="AW8" s="67"/>
      <c r="AX8" s="67"/>
      <c r="AY8" s="67"/>
      <c r="AZ8" s="67"/>
      <c r="BA8" s="67"/>
      <c r="BB8" s="67">
        <f>データ!U6</f>
        <v>18.86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9.15</v>
      </c>
      <c r="Q10" s="67"/>
      <c r="R10" s="67"/>
      <c r="S10" s="67"/>
      <c r="T10" s="67"/>
      <c r="U10" s="67"/>
      <c r="V10" s="67"/>
      <c r="W10" s="67">
        <f>データ!Q6</f>
        <v>100</v>
      </c>
      <c r="X10" s="67"/>
      <c r="Y10" s="67"/>
      <c r="Z10" s="67"/>
      <c r="AA10" s="67"/>
      <c r="AB10" s="67"/>
      <c r="AC10" s="67"/>
      <c r="AD10" s="68">
        <f>データ!R6</f>
        <v>3150</v>
      </c>
      <c r="AE10" s="68"/>
      <c r="AF10" s="68"/>
      <c r="AG10" s="68"/>
      <c r="AH10" s="68"/>
      <c r="AI10" s="68"/>
      <c r="AJ10" s="68"/>
      <c r="AK10" s="2"/>
      <c r="AL10" s="68">
        <f>データ!V6</f>
        <v>575</v>
      </c>
      <c r="AM10" s="68"/>
      <c r="AN10" s="68"/>
      <c r="AO10" s="68"/>
      <c r="AP10" s="68"/>
      <c r="AQ10" s="68"/>
      <c r="AR10" s="68"/>
      <c r="AS10" s="68"/>
      <c r="AT10" s="67">
        <f>データ!W6</f>
        <v>0.25</v>
      </c>
      <c r="AU10" s="67"/>
      <c r="AV10" s="67"/>
      <c r="AW10" s="67"/>
      <c r="AX10" s="67"/>
      <c r="AY10" s="67"/>
      <c r="AZ10" s="67"/>
      <c r="BA10" s="67"/>
      <c r="BB10" s="67">
        <f>データ!X6</f>
        <v>2300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PmVbrC7ULb8L1BZCmLq1vyJK4mJ9WnuAUqY8yEf/V3WvclButbZ+gZ9pU84mjRs1WMULM4cpI1ohH0DwGymmtw==" saltValue="0GarD8jowGwV7OijFnX+q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325058</v>
      </c>
      <c r="D6" s="32">
        <f t="shared" si="3"/>
        <v>47</v>
      </c>
      <c r="E6" s="32">
        <f t="shared" si="3"/>
        <v>17</v>
      </c>
      <c r="F6" s="32">
        <f t="shared" si="3"/>
        <v>5</v>
      </c>
      <c r="G6" s="32">
        <f t="shared" si="3"/>
        <v>0</v>
      </c>
      <c r="H6" s="32" t="str">
        <f t="shared" si="3"/>
        <v>島根県　吉賀町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9.15</v>
      </c>
      <c r="Q6" s="33">
        <f t="shared" si="3"/>
        <v>100</v>
      </c>
      <c r="R6" s="33">
        <f t="shared" si="3"/>
        <v>3150</v>
      </c>
      <c r="S6" s="33">
        <f t="shared" si="3"/>
        <v>6345</v>
      </c>
      <c r="T6" s="33">
        <f t="shared" si="3"/>
        <v>336.5</v>
      </c>
      <c r="U6" s="33">
        <f t="shared" si="3"/>
        <v>18.86</v>
      </c>
      <c r="V6" s="33">
        <f t="shared" si="3"/>
        <v>575</v>
      </c>
      <c r="W6" s="33">
        <f t="shared" si="3"/>
        <v>0.25</v>
      </c>
      <c r="X6" s="33">
        <f t="shared" si="3"/>
        <v>2300</v>
      </c>
      <c r="Y6" s="34">
        <f>IF(Y7="",NA(),Y7)</f>
        <v>69.39</v>
      </c>
      <c r="Z6" s="34">
        <f t="shared" ref="Z6:AH6" si="4">IF(Z7="",NA(),Z7)</f>
        <v>89.38</v>
      </c>
      <c r="AA6" s="34">
        <f t="shared" si="4"/>
        <v>92.21</v>
      </c>
      <c r="AB6" s="34">
        <f t="shared" si="4"/>
        <v>90.83</v>
      </c>
      <c r="AC6" s="34">
        <f t="shared" si="4"/>
        <v>93.06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724.1</v>
      </c>
      <c r="BG6" s="34">
        <f t="shared" ref="BG6:BO6" si="7">IF(BG7="",NA(),BG7)</f>
        <v>625.46</v>
      </c>
      <c r="BH6" s="34">
        <f t="shared" si="7"/>
        <v>597.98</v>
      </c>
      <c r="BI6" s="34">
        <f t="shared" si="7"/>
        <v>455.08</v>
      </c>
      <c r="BJ6" s="34">
        <f t="shared" si="7"/>
        <v>525.52</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40.880000000000003</v>
      </c>
      <c r="BR6" s="34">
        <f t="shared" ref="BR6:BZ6" si="8">IF(BR7="",NA(),BR7)</f>
        <v>22.79</v>
      </c>
      <c r="BS6" s="34">
        <f t="shared" si="8"/>
        <v>33.11</v>
      </c>
      <c r="BT6" s="34">
        <f t="shared" si="8"/>
        <v>40.380000000000003</v>
      </c>
      <c r="BU6" s="34">
        <f t="shared" si="8"/>
        <v>33.82</v>
      </c>
      <c r="BV6" s="34">
        <f t="shared" si="8"/>
        <v>41.04</v>
      </c>
      <c r="BW6" s="34">
        <f t="shared" si="8"/>
        <v>41.08</v>
      </c>
      <c r="BX6" s="34">
        <f t="shared" si="8"/>
        <v>41.34</v>
      </c>
      <c r="BY6" s="34">
        <f t="shared" si="8"/>
        <v>40.06</v>
      </c>
      <c r="BZ6" s="34">
        <f t="shared" si="8"/>
        <v>59.8</v>
      </c>
      <c r="CA6" s="33" t="str">
        <f>IF(CA7="","",IF(CA7="-","【-】","【"&amp;SUBSTITUTE(TEXT(CA7,"#,##0.00"),"-","△")&amp;"】"))</f>
        <v>【60.64】</v>
      </c>
      <c r="CB6" s="34">
        <f>IF(CB7="",NA(),CB7)</f>
        <v>368.64</v>
      </c>
      <c r="CC6" s="34">
        <f t="shared" ref="CC6:CK6" si="9">IF(CC7="",NA(),CC7)</f>
        <v>690</v>
      </c>
      <c r="CD6" s="34">
        <f t="shared" si="9"/>
        <v>493.85</v>
      </c>
      <c r="CE6" s="34">
        <f t="shared" si="9"/>
        <v>406.6</v>
      </c>
      <c r="CF6" s="34">
        <f t="shared" si="9"/>
        <v>495.26</v>
      </c>
      <c r="CG6" s="34">
        <f t="shared" si="9"/>
        <v>357.08</v>
      </c>
      <c r="CH6" s="34">
        <f t="shared" si="9"/>
        <v>378.08</v>
      </c>
      <c r="CI6" s="34">
        <f t="shared" si="9"/>
        <v>357.49</v>
      </c>
      <c r="CJ6" s="34">
        <f t="shared" si="9"/>
        <v>355.22</v>
      </c>
      <c r="CK6" s="34">
        <f t="shared" si="9"/>
        <v>263.76</v>
      </c>
      <c r="CL6" s="33" t="str">
        <f>IF(CL7="","",IF(CL7="-","【-】","【"&amp;SUBSTITUTE(TEXT(CL7,"#,##0.00"),"-","△")&amp;"】"))</f>
        <v>【255.52】</v>
      </c>
      <c r="CM6" s="34">
        <f>IF(CM7="",NA(),CM7)</f>
        <v>45.66</v>
      </c>
      <c r="CN6" s="34">
        <f t="shared" ref="CN6:CV6" si="10">IF(CN7="",NA(),CN7)</f>
        <v>44.54</v>
      </c>
      <c r="CO6" s="34">
        <f t="shared" si="10"/>
        <v>43.42</v>
      </c>
      <c r="CP6" s="34">
        <f t="shared" si="10"/>
        <v>42.86</v>
      </c>
      <c r="CQ6" s="34">
        <f t="shared" si="10"/>
        <v>43.14</v>
      </c>
      <c r="CR6" s="34">
        <f t="shared" si="10"/>
        <v>45.95</v>
      </c>
      <c r="CS6" s="34">
        <f t="shared" si="10"/>
        <v>44.69</v>
      </c>
      <c r="CT6" s="34">
        <f t="shared" si="10"/>
        <v>44.69</v>
      </c>
      <c r="CU6" s="34">
        <f t="shared" si="10"/>
        <v>42.84</v>
      </c>
      <c r="CV6" s="34">
        <f t="shared" si="10"/>
        <v>51.75</v>
      </c>
      <c r="CW6" s="33" t="str">
        <f>IF(CW7="","",IF(CW7="-","【-】","【"&amp;SUBSTITUTE(TEXT(CW7,"#,##0.00"),"-","△")&amp;"】"))</f>
        <v>【52.49】</v>
      </c>
      <c r="CX6" s="34">
        <f>IF(CX7="",NA(),CX7)</f>
        <v>84.13</v>
      </c>
      <c r="CY6" s="34">
        <f t="shared" ref="CY6:DG6" si="11">IF(CY7="",NA(),CY7)</f>
        <v>84.98</v>
      </c>
      <c r="CZ6" s="34">
        <f t="shared" si="11"/>
        <v>87.21</v>
      </c>
      <c r="DA6" s="34">
        <f t="shared" si="11"/>
        <v>87.83</v>
      </c>
      <c r="DB6" s="34">
        <f t="shared" si="11"/>
        <v>88.7</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0.4</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325058</v>
      </c>
      <c r="D7" s="36">
        <v>47</v>
      </c>
      <c r="E7" s="36">
        <v>17</v>
      </c>
      <c r="F7" s="36">
        <v>5</v>
      </c>
      <c r="G7" s="36">
        <v>0</v>
      </c>
      <c r="H7" s="36" t="s">
        <v>110</v>
      </c>
      <c r="I7" s="36" t="s">
        <v>111</v>
      </c>
      <c r="J7" s="36" t="s">
        <v>112</v>
      </c>
      <c r="K7" s="36" t="s">
        <v>113</v>
      </c>
      <c r="L7" s="36" t="s">
        <v>114</v>
      </c>
      <c r="M7" s="36" t="s">
        <v>115</v>
      </c>
      <c r="N7" s="37" t="s">
        <v>116</v>
      </c>
      <c r="O7" s="37" t="s">
        <v>117</v>
      </c>
      <c r="P7" s="37">
        <v>9.15</v>
      </c>
      <c r="Q7" s="37">
        <v>100</v>
      </c>
      <c r="R7" s="37">
        <v>3150</v>
      </c>
      <c r="S7" s="37">
        <v>6345</v>
      </c>
      <c r="T7" s="37">
        <v>336.5</v>
      </c>
      <c r="U7" s="37">
        <v>18.86</v>
      </c>
      <c r="V7" s="37">
        <v>575</v>
      </c>
      <c r="W7" s="37">
        <v>0.25</v>
      </c>
      <c r="X7" s="37">
        <v>2300</v>
      </c>
      <c r="Y7" s="37">
        <v>69.39</v>
      </c>
      <c r="Z7" s="37">
        <v>89.38</v>
      </c>
      <c r="AA7" s="37">
        <v>92.21</v>
      </c>
      <c r="AB7" s="37">
        <v>90.83</v>
      </c>
      <c r="AC7" s="37">
        <v>93.06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724.1</v>
      </c>
      <c r="BG7" s="37">
        <v>625.46</v>
      </c>
      <c r="BH7" s="37">
        <v>597.98</v>
      </c>
      <c r="BI7" s="37">
        <v>455.08</v>
      </c>
      <c r="BJ7" s="37">
        <v>525.52</v>
      </c>
      <c r="BK7" s="37">
        <v>1117.1099999999999</v>
      </c>
      <c r="BL7" s="37">
        <v>1161.05</v>
      </c>
      <c r="BM7" s="37">
        <v>979.89</v>
      </c>
      <c r="BN7" s="37">
        <v>1051.43</v>
      </c>
      <c r="BO7" s="37">
        <v>855.8</v>
      </c>
      <c r="BP7" s="37">
        <v>814.89</v>
      </c>
      <c r="BQ7" s="37">
        <v>40.880000000000003</v>
      </c>
      <c r="BR7" s="37">
        <v>22.79</v>
      </c>
      <c r="BS7" s="37">
        <v>33.11</v>
      </c>
      <c r="BT7" s="37">
        <v>40.380000000000003</v>
      </c>
      <c r="BU7" s="37">
        <v>33.82</v>
      </c>
      <c r="BV7" s="37">
        <v>41.04</v>
      </c>
      <c r="BW7" s="37">
        <v>41.08</v>
      </c>
      <c r="BX7" s="37">
        <v>41.34</v>
      </c>
      <c r="BY7" s="37">
        <v>40.06</v>
      </c>
      <c r="BZ7" s="37">
        <v>59.8</v>
      </c>
      <c r="CA7" s="37">
        <v>60.64</v>
      </c>
      <c r="CB7" s="37">
        <v>368.64</v>
      </c>
      <c r="CC7" s="37">
        <v>690</v>
      </c>
      <c r="CD7" s="37">
        <v>493.85</v>
      </c>
      <c r="CE7" s="37">
        <v>406.6</v>
      </c>
      <c r="CF7" s="37">
        <v>495.26</v>
      </c>
      <c r="CG7" s="37">
        <v>357.08</v>
      </c>
      <c r="CH7" s="37">
        <v>378.08</v>
      </c>
      <c r="CI7" s="37">
        <v>357.49</v>
      </c>
      <c r="CJ7" s="37">
        <v>355.22</v>
      </c>
      <c r="CK7" s="37">
        <v>263.76</v>
      </c>
      <c r="CL7" s="37">
        <v>255.52</v>
      </c>
      <c r="CM7" s="37">
        <v>45.66</v>
      </c>
      <c r="CN7" s="37">
        <v>44.54</v>
      </c>
      <c r="CO7" s="37">
        <v>43.42</v>
      </c>
      <c r="CP7" s="37">
        <v>42.86</v>
      </c>
      <c r="CQ7" s="37">
        <v>43.14</v>
      </c>
      <c r="CR7" s="37">
        <v>45.95</v>
      </c>
      <c r="CS7" s="37">
        <v>44.69</v>
      </c>
      <c r="CT7" s="37">
        <v>44.69</v>
      </c>
      <c r="CU7" s="37">
        <v>42.84</v>
      </c>
      <c r="CV7" s="37">
        <v>51.75</v>
      </c>
      <c r="CW7" s="37">
        <v>52.49</v>
      </c>
      <c r="CX7" s="37">
        <v>84.13</v>
      </c>
      <c r="CY7" s="37">
        <v>84.98</v>
      </c>
      <c r="CZ7" s="37">
        <v>87.21</v>
      </c>
      <c r="DA7" s="37">
        <v>87.83</v>
      </c>
      <c r="DB7" s="37">
        <v>88.7</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0.4</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143</cp:lastModifiedBy>
  <dcterms:created xsi:type="dcterms:W3CDTF">2018-12-03T09:28:01Z</dcterms:created>
  <dcterms:modified xsi:type="dcterms:W3CDTF">2019-02-05T07:01:56Z</dcterms:modified>
  <cp:category/>
</cp:coreProperties>
</file>