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as104\データ等保存先\220総務課\14 財政\12 公営事業_※年度別フォルダ管理\【経営比較分析表】\"/>
    </mc:Choice>
  </mc:AlternateContent>
  <workbookProtection workbookAlgorithmName="SHA-512" workbookHashValue="qvrl7aDks/XesKooZfJ9UDWSWKp6i4h4dYOJsuXv9I/KVYHDqSlCHhJ6cRyGHHMIucXWp/wgMRb71XDHPO/oYw==" workbookSaltValue="mzH/drVG9+Dp1lvySOBzy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<sst xmlns="http://schemas.openxmlformats.org/spreadsheetml/2006/main" count="240" uniqueCount="126">
  <si>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</si>
  <si>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</si>
  <si>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</si>
  <si>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</si>
  <si>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</si>
  <si>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</si>
  <si>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</si>
  <si>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</si>
  <si>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</si>
  <si>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</si>
  <si>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</si>
  <si>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</si>
  <si>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</si>
  <si>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</si>
  <si>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</si>
  <si>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</si>
  <si>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</si>
  <si>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</si>
  <si>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</si>
  <si>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</si>
  <si>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</si>
  <si>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</si>
  <si>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</si>
  <si>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</si>
  <si>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</si>
  <si>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</si>
  <si>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</si>
  <si>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</si>
  <si>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</si>
  <si>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</si>
  <si>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</si>
  <si>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</si>
  <si>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</si>
  <si>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</si>
  <si>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</si>
  <si>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</si>
  <si>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</si>
  <si>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</si>
  <si>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</si>
  <si>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</si>
  <si>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</si>
  <si>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</si>
  <si>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</si>
  <si>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</si>
  <si>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</si>
  <si>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</si>
  <si>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</si>
  <si>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</si>
  <si>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</si>
  <si>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</si>
  <si>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</si>
  <si>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</si>
  <si>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</si>
  <si>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</si>
  <si>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</si>
  <si>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</si>
  <si>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</si>
  <si>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</si>
  <si>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</si>
  <si>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</si>
  <si>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</si>
  <si>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</si>
  <si>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</si>
  <si>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</si>
  <si>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</si>
  <si>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</si>
  <si>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</si>
  <si>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</si>
  <si>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</si>
  <si>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</si>
  <si>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</si>
  <si>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</si>
  <si>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</si>
  <si>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</si>
  <si>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</si>
  <si>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</si>
  <si>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</si>
  <si>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</si>
  <si>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</si>
  <si>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</si>
  <si>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</si>
  <si>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</si>
  <si>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</si>
  <si>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</si>
  <si>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</si>
  <si>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</si>
  <si>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</si>
  <si>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</si>
  <si>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</si>
  <si>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</si>
  <si>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</si>
  <si>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</si>
  <si>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</si>
  <si>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</si>
  <si>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</si>
  <si>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</si>
  <si>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</si>
  <si>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</si>
  <si>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</si>
  <si>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</si>
  <si>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</si>
  <si>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</si>
  <si>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</si>
  <si>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</si>
  <si>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</si>
  <si>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</si>
  <si>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</si>
  <si>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</si>
  <si>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</si>
  <si>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</si>
  <si>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吉賀町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</si>
  <si>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</si>
  <si>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</si>
  <si>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</si>
  <si>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</si>
  <si>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</si>
  <si>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</si>
  <si>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</si>
  <si>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</si>
  <si>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</si>
  <si>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</si>
  <si>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</si>
  <si>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</si>
  <si>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①収益的収支比率は年々増加しているが、他会計繰入金が大きく影響している。
④企業債残高対事業規模比率は年々下がっている。現在、施設の更新などは特にないため、良好である。
料金収入はH27からH28まで1,000（千円）、H28からH29まで2,000（千円）と増加傾向であるが⑤経費回収率がH29で下がったのは、H29に行った業務委託11,102（千円）が影響している。
⑥汚水処理原価についてもH29に行った業務委託が大きく影響しているため、増加している。
今後は業務委託はないため、経費回収率は増加し汚水処理原価は減少していくと考えられる
⑦施設利用率は、類似団体の平均値よりは高い。しかし当町の現状では施設処理能力1800㎥/日に対して流入量が791㎥/日と低い。下水道への加入促進が求められる。
⑧水洗化率はH27より下水道整備区域が増えたため、H26からH27の間で一旦下がっているが、それ以降は増加している。増加している内訳では家屋の新築が多くを占めいている。</t>
    <rPh sb="4" eb="6">
      <t>シュウシ</t>
    </rPh>
    <rPh sb="39" eb="41">
      <t>キギョウ</t>
    </rPh>
    <rPh sb="41" eb="42">
      <t>サイ</t>
    </rPh>
    <rPh sb="42" eb="44">
      <t>ザンダカ</t>
    </rPh>
    <rPh sb="44" eb="45">
      <t>タイ</t>
    </rPh>
    <rPh sb="45" eb="47">
      <t>ジギョウ</t>
    </rPh>
    <rPh sb="47" eb="49">
      <t>キボ</t>
    </rPh>
    <rPh sb="49" eb="51">
      <t>ヒリツ</t>
    </rPh>
    <rPh sb="52" eb="54">
      <t>ネンネン</t>
    </rPh>
    <rPh sb="54" eb="55">
      <t>サ</t>
    </rPh>
    <rPh sb="61" eb="63">
      <t>ゲンザイ</t>
    </rPh>
    <rPh sb="64" eb="66">
      <t>シセツ</t>
    </rPh>
    <rPh sb="67" eb="69">
      <t>コウシン</t>
    </rPh>
    <rPh sb="72" eb="73">
      <t>トク</t>
    </rPh>
    <rPh sb="79" eb="81">
      <t>リョウコウ</t>
    </rPh>
    <rPh sb="108" eb="110">
      <t>センエン</t>
    </rPh>
    <rPh sb="128" eb="130">
      <t>センエン</t>
    </rPh>
    <rPh sb="141" eb="143">
      <t>ケイヒ</t>
    </rPh>
    <rPh sb="143" eb="145">
      <t>カイシュウ</t>
    </rPh>
    <rPh sb="145" eb="146">
      <t>リツ</t>
    </rPh>
    <rPh sb="151" eb="152">
      <t>サ</t>
    </rPh>
    <rPh sb="162" eb="163">
      <t>オコナ</t>
    </rPh>
    <rPh sb="165" eb="167">
      <t>ギョウム</t>
    </rPh>
    <rPh sb="167" eb="169">
      <t>イタク</t>
    </rPh>
    <rPh sb="176" eb="178">
      <t>センエン</t>
    </rPh>
    <rPh sb="180" eb="182">
      <t>エイキョウ</t>
    </rPh>
    <rPh sb="189" eb="191">
      <t>オスイ</t>
    </rPh>
    <rPh sb="191" eb="193">
      <t>ショリ</t>
    </rPh>
    <rPh sb="193" eb="195">
      <t>ゲンカ</t>
    </rPh>
    <rPh sb="204" eb="205">
      <t>オコナ</t>
    </rPh>
    <rPh sb="207" eb="209">
      <t>ギョウム</t>
    </rPh>
    <rPh sb="209" eb="211">
      <t>イタク</t>
    </rPh>
    <rPh sb="212" eb="213">
      <t>オオ</t>
    </rPh>
    <rPh sb="215" eb="217">
      <t>エイキョウ</t>
    </rPh>
    <rPh sb="224" eb="226">
      <t>ゾウカ</t>
    </rPh>
    <rPh sb="254" eb="256">
      <t>オスイ</t>
    </rPh>
    <rPh sb="256" eb="258">
      <t>ショリ</t>
    </rPh>
    <rPh sb="258" eb="260">
      <t>ゲンカ</t>
    </rPh>
    <rPh sb="261" eb="263">
      <t>ゲンショウ</t>
    </rPh>
    <rPh sb="276" eb="278">
      <t>シセツ</t>
    </rPh>
    <rPh sb="278" eb="281">
      <t>リヨウリツ</t>
    </rPh>
    <rPh sb="283" eb="285">
      <t>ルイジ</t>
    </rPh>
    <rPh sb="285" eb="287">
      <t>ダンタイ</t>
    </rPh>
    <rPh sb="288" eb="291">
      <t>ヘイキンチ</t>
    </rPh>
    <rPh sb="294" eb="295">
      <t>タカ</t>
    </rPh>
    <rPh sb="300" eb="302">
      <t>トウチョウ</t>
    </rPh>
    <rPh sb="303" eb="305">
      <t>ゲンジョウ</t>
    </rPh>
    <rPh sb="307" eb="309">
      <t>シセツ</t>
    </rPh>
    <rPh sb="309" eb="311">
      <t>ショリ</t>
    </rPh>
    <rPh sb="311" eb="313">
      <t>ノウリョク</t>
    </rPh>
    <rPh sb="319" eb="320">
      <t>ニチ</t>
    </rPh>
    <rPh sb="321" eb="322">
      <t>タイ</t>
    </rPh>
    <rPh sb="324" eb="326">
      <t>リュウニュウ</t>
    </rPh>
    <rPh sb="326" eb="327">
      <t>リョウ</t>
    </rPh>
    <rPh sb="333" eb="334">
      <t>ニチ</t>
    </rPh>
    <rPh sb="335" eb="336">
      <t>ヒク</t>
    </rPh>
    <rPh sb="338" eb="341">
      <t>ゲスイドウ</t>
    </rPh>
    <rPh sb="343" eb="345">
      <t>カニュウ</t>
    </rPh>
    <rPh sb="345" eb="347">
      <t>ソクシン</t>
    </rPh>
    <rPh sb="348" eb="349">
      <t>モト</t>
    </rPh>
    <rPh sb="356" eb="359">
      <t>スイセンカ</t>
    </rPh>
    <rPh sb="359" eb="360">
      <t>リツ</t>
    </rPh>
    <rPh sb="366" eb="369">
      <t>ゲスイドウ</t>
    </rPh>
    <rPh sb="369" eb="371">
      <t>セイビ</t>
    </rPh>
    <rPh sb="371" eb="373">
      <t>クイキ</t>
    </rPh>
    <rPh sb="374" eb="375">
      <t>フ</t>
    </rPh>
    <rPh sb="389" eb="390">
      <t>アイダ</t>
    </rPh>
    <rPh sb="391" eb="393">
      <t>イッタン</t>
    </rPh>
    <rPh sb="393" eb="394">
      <t>サ</t>
    </rPh>
    <rPh sb="403" eb="405">
      <t>イコウ</t>
    </rPh>
    <rPh sb="406" eb="408">
      <t>ゾウカ</t>
    </rPh>
    <rPh sb="413" eb="415">
      <t>ゾウカ</t>
    </rPh>
    <rPh sb="419" eb="421">
      <t>ウチワケ</t>
    </rPh>
    <rPh sb="423" eb="425">
      <t>カオク</t>
    </rPh>
    <rPh sb="426" eb="428">
      <t>シンチク</t>
    </rPh>
    <rPh sb="429" eb="430">
      <t>オオ</t>
    </rPh>
    <rPh sb="432" eb="433">
      <t>シ</t>
    </rPh>
    <phoneticPr fontId="4"/>
  </si>
  <si>
    <t>下水道が供用開始をしてから１５年ほど経過しており、処理場、管渠、マンホールは老朽化についてはまだ心配はないが、適切な維持管理を行い施設設備を長期的に使用するようにする。
また、今後施設更新を行う上で費用の財源を確保する必要があるため、ストックマネジメントを策定する。</t>
    <rPh sb="0" eb="3">
      <t>ゲスイドウ</t>
    </rPh>
    <rPh sb="4" eb="6">
      <t>キョウヨウ</t>
    </rPh>
    <rPh sb="6" eb="8">
      <t>カイシ</t>
    </rPh>
    <rPh sb="15" eb="16">
      <t>ネン</t>
    </rPh>
    <rPh sb="18" eb="20">
      <t>ケイカ</t>
    </rPh>
    <rPh sb="25" eb="27">
      <t>ショリ</t>
    </rPh>
    <rPh sb="27" eb="28">
      <t>ジョウ</t>
    </rPh>
    <rPh sb="29" eb="30">
      <t>カン</t>
    </rPh>
    <rPh sb="30" eb="31">
      <t>キョ</t>
    </rPh>
    <rPh sb="38" eb="41">
      <t>ロウキュウカ</t>
    </rPh>
    <rPh sb="48" eb="50">
      <t>シンパイ</t>
    </rPh>
    <rPh sb="55" eb="57">
      <t>テキセツ</t>
    </rPh>
    <rPh sb="58" eb="60">
      <t>イジ</t>
    </rPh>
    <rPh sb="60" eb="62">
      <t>カンリ</t>
    </rPh>
    <rPh sb="63" eb="64">
      <t>オコナ</t>
    </rPh>
    <rPh sb="65" eb="67">
      <t>シセツ</t>
    </rPh>
    <rPh sb="67" eb="69">
      <t>セツビ</t>
    </rPh>
    <rPh sb="70" eb="73">
      <t>チョウキテキ</t>
    </rPh>
    <rPh sb="74" eb="76">
      <t>シヨウ</t>
    </rPh>
    <rPh sb="88" eb="90">
      <t>コンゴ</t>
    </rPh>
    <rPh sb="90" eb="92">
      <t>シセツ</t>
    </rPh>
    <rPh sb="92" eb="94">
      <t>コウシン</t>
    </rPh>
    <rPh sb="95" eb="96">
      <t>オコナ</t>
    </rPh>
    <rPh sb="97" eb="98">
      <t>ウエ</t>
    </rPh>
    <rPh sb="99" eb="101">
      <t>ヒヨウ</t>
    </rPh>
    <rPh sb="102" eb="104">
      <t>ザイゲン</t>
    </rPh>
    <rPh sb="105" eb="107">
      <t>カクホ</t>
    </rPh>
    <rPh sb="109" eb="111">
      <t>ヒツヨウ</t>
    </rPh>
    <rPh sb="128" eb="130">
      <t>サクテイ</t>
    </rPh>
    <phoneticPr fontId="4"/>
  </si>
  <si>
    <t>下水道区域内人口2,614人に対して接続人口は1,826人と少なく、流入量も施設の処理能力1,800㎥/日に対して791㎥/日と少ない。
そのため、まずは広報等により下水道への加入促進や経費削減を目指す。
下水道への加入があまり見込めない場合には処理施設の運用を改める。流入量に見合った施設の縮小などを検討していく。
また、家庭から流れるタオル、服等によりマンホールポンプが故障を起こすことがあるため、広報等により住民に対して、適切な汚水処理を行ってもらうように促す。</t>
    <rPh sb="0" eb="3">
      <t>ゲスイドウ</t>
    </rPh>
    <rPh sb="3" eb="6">
      <t>クイキナイ</t>
    </rPh>
    <rPh sb="6" eb="8">
      <t>ジンコウ</t>
    </rPh>
    <rPh sb="13" eb="14">
      <t>ニン</t>
    </rPh>
    <rPh sb="15" eb="16">
      <t>タイ</t>
    </rPh>
    <rPh sb="18" eb="20">
      <t>セツゾク</t>
    </rPh>
    <rPh sb="20" eb="22">
      <t>ジンコウ</t>
    </rPh>
    <rPh sb="28" eb="29">
      <t>ニン</t>
    </rPh>
    <rPh sb="30" eb="31">
      <t>スク</t>
    </rPh>
    <rPh sb="34" eb="36">
      <t>リュウニュウ</t>
    </rPh>
    <rPh sb="36" eb="37">
      <t>リョウ</t>
    </rPh>
    <rPh sb="38" eb="40">
      <t>シセツ</t>
    </rPh>
    <rPh sb="41" eb="43">
      <t>ショリ</t>
    </rPh>
    <rPh sb="43" eb="45">
      <t>ノウリョク</t>
    </rPh>
    <rPh sb="52" eb="53">
      <t>ニチ</t>
    </rPh>
    <rPh sb="54" eb="55">
      <t>タイ</t>
    </rPh>
    <rPh sb="62" eb="63">
      <t>ニチ</t>
    </rPh>
    <rPh sb="64" eb="65">
      <t>スク</t>
    </rPh>
    <rPh sb="77" eb="79">
      <t>コウホウ</t>
    </rPh>
    <rPh sb="79" eb="80">
      <t>トウ</t>
    </rPh>
    <rPh sb="83" eb="86">
      <t>ゲスイドウ</t>
    </rPh>
    <rPh sb="88" eb="90">
      <t>カニュウ</t>
    </rPh>
    <rPh sb="90" eb="92">
      <t>ソクシン</t>
    </rPh>
    <rPh sb="93" eb="95">
      <t>ケイヒ</t>
    </rPh>
    <rPh sb="95" eb="97">
      <t>サクゲン</t>
    </rPh>
    <rPh sb="98" eb="100">
      <t>メザ</t>
    </rPh>
    <rPh sb="103" eb="106">
      <t>ゲスイドウ</t>
    </rPh>
    <rPh sb="108" eb="110">
      <t>カニュウ</t>
    </rPh>
    <rPh sb="114" eb="116">
      <t>ミコ</t>
    </rPh>
    <rPh sb="119" eb="121">
      <t>バアイ</t>
    </rPh>
    <rPh sb="123" eb="125">
      <t>ショリ</t>
    </rPh>
    <rPh sb="125" eb="127">
      <t>シセツ</t>
    </rPh>
    <rPh sb="128" eb="130">
      <t>ウンヨウ</t>
    </rPh>
    <rPh sb="131" eb="132">
      <t>アラタ</t>
    </rPh>
    <rPh sb="135" eb="137">
      <t>リュウニュウ</t>
    </rPh>
    <rPh sb="137" eb="138">
      <t>リョウ</t>
    </rPh>
    <rPh sb="139" eb="141">
      <t>ミア</t>
    </rPh>
    <rPh sb="143" eb="145">
      <t>シセツ</t>
    </rPh>
    <rPh sb="146" eb="148">
      <t>シュクショウ</t>
    </rPh>
    <rPh sb="151" eb="15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</si>
</sst>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F48-45EF-8C92-9CD9E98B9145}"/>
            </c:ext>
          </c:extLst>
        </c:ser>
        <c:dLbls>
          <c:showLegendKey val="0"/>
          <c:showVal val="0"/>
          <c:showCatName val="0"/>
          <c:showSerName val="0"/>
          <c:showPercent val="0"/>
          <c:showBubbleSize val="0"/>
        </c:dLbls>
        <c:gapWidth val="150"/>
        <c:axId val="243239128"/>
        <c:axId val="24323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3F48-45EF-8C92-9CD9E98B9145}"/>
            </c:ext>
          </c:extLst>
        </c:ser>
        <c:dLbls>
          <c:showLegendKey val="0"/>
          <c:showVal val="0"/>
          <c:showCatName val="0"/>
          <c:showSerName val="0"/>
          <c:showPercent val="0"/>
          <c:showBubbleSize val="0"/>
        </c:dLbls>
        <c:marker val="1"/>
        <c:smooth val="0"/>
        <c:axId val="243239128"/>
        <c:axId val="243239512"/>
      </c:lineChart>
      <c:dateAx>
        <c:axId val="243239128"/>
        <c:scaling>
          <c:orientation val="minMax"/>
        </c:scaling>
        <c:delete val="1"/>
        <c:axPos val="b"/>
        <c:numFmt formatCode="ge" sourceLinked="1"/>
        <c:majorTickMark val="none"/>
        <c:minorTickMark val="none"/>
        <c:tickLblPos val="none"/>
        <c:crossAx val="243239512"/>
        <c:crosses val="autoZero"/>
        <c:auto val="1"/>
        <c:lblOffset val="100"/>
        <c:baseTimeUnit val="years"/>
      </c:dateAx>
      <c:valAx>
        <c:axId val="24323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23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43.06</c:v>
                </c:pt>
                <c:pt idx="1">
                  <c:v>43.5</c:v>
                </c:pt>
                <c:pt idx="2">
                  <c:v>47.5</c:v>
                </c:pt>
                <c:pt idx="3">
                  <c:v>50</c:v>
                </c:pt>
                <c:pt idx="4">
                  <c:v>49.44</c:v>
                </c:pt>
              </c:numCache>
            </c:numRef>
          </c:val>
          <c:extLst xmlns:c16r2="http://schemas.microsoft.com/office/drawing/2015/06/chart">
            <c:ext xmlns:c16="http://schemas.microsoft.com/office/drawing/2014/chart" uri="{C3380CC4-5D6E-409C-BE32-E72D297353CC}">
              <c16:uniqueId val="{00000000-ED16-4289-AD1B-7A9A383AF544}"/>
            </c:ext>
          </c:extLst>
        </c:ser>
        <c:dLbls>
          <c:showLegendKey val="0"/>
          <c:showVal val="0"/>
          <c:showCatName val="0"/>
          <c:showSerName val="0"/>
          <c:showPercent val="0"/>
          <c:showBubbleSize val="0"/>
        </c:dLbls>
        <c:gapWidth val="150"/>
        <c:axId val="244015432"/>
        <c:axId val="24401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ED16-4289-AD1B-7A9A383AF544}"/>
            </c:ext>
          </c:extLst>
        </c:ser>
        <c:dLbls>
          <c:showLegendKey val="0"/>
          <c:showVal val="0"/>
          <c:showCatName val="0"/>
          <c:showSerName val="0"/>
          <c:showPercent val="0"/>
          <c:showBubbleSize val="0"/>
        </c:dLbls>
        <c:marker val="1"/>
        <c:smooth val="0"/>
        <c:axId val="244015432"/>
        <c:axId val="244015824"/>
      </c:lineChart>
      <c:dateAx>
        <c:axId val="244015432"/>
        <c:scaling>
          <c:orientation val="minMax"/>
        </c:scaling>
        <c:delete val="1"/>
        <c:axPos val="b"/>
        <c:numFmt formatCode="ge" sourceLinked="1"/>
        <c:majorTickMark val="none"/>
        <c:minorTickMark val="none"/>
        <c:tickLblPos val="none"/>
        <c:crossAx val="244015824"/>
        <c:crosses val="autoZero"/>
        <c:auto val="1"/>
        <c:lblOffset val="100"/>
        <c:baseTimeUnit val="years"/>
      </c:dateAx>
      <c:valAx>
        <c:axId val="24401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01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73.3</c:v>
                </c:pt>
                <c:pt idx="1">
                  <c:v>73.94</c:v>
                </c:pt>
                <c:pt idx="2">
                  <c:v>63.8</c:v>
                </c:pt>
                <c:pt idx="3">
                  <c:v>65.349999999999994</c:v>
                </c:pt>
                <c:pt idx="4">
                  <c:v>69.849999999999994</c:v>
                </c:pt>
              </c:numCache>
            </c:numRef>
          </c:val>
          <c:extLst xmlns:c16r2="http://schemas.microsoft.com/office/drawing/2015/06/chart">
            <c:ext xmlns:c16="http://schemas.microsoft.com/office/drawing/2014/chart" uri="{C3380CC4-5D6E-409C-BE32-E72D297353CC}">
              <c16:uniqueId val="{00000000-77DA-436B-A93C-37C6577FA8C5}"/>
            </c:ext>
          </c:extLst>
        </c:ser>
        <c:dLbls>
          <c:showLegendKey val="0"/>
          <c:showVal val="0"/>
          <c:showCatName val="0"/>
          <c:showSerName val="0"/>
          <c:showPercent val="0"/>
          <c:showBubbleSize val="0"/>
        </c:dLbls>
        <c:gapWidth val="150"/>
        <c:axId val="244791344"/>
        <c:axId val="24479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77DA-436B-A93C-37C6577FA8C5}"/>
            </c:ext>
          </c:extLst>
        </c:ser>
        <c:dLbls>
          <c:showLegendKey val="0"/>
          <c:showVal val="0"/>
          <c:showCatName val="0"/>
          <c:showSerName val="0"/>
          <c:showPercent val="0"/>
          <c:showBubbleSize val="0"/>
        </c:dLbls>
        <c:marker val="1"/>
        <c:smooth val="0"/>
        <c:axId val="244791344"/>
        <c:axId val="244791736"/>
      </c:lineChart>
      <c:dateAx>
        <c:axId val="244791344"/>
        <c:scaling>
          <c:orientation val="minMax"/>
        </c:scaling>
        <c:delete val="1"/>
        <c:axPos val="b"/>
        <c:numFmt formatCode="ge" sourceLinked="1"/>
        <c:majorTickMark val="none"/>
        <c:minorTickMark val="none"/>
        <c:tickLblPos val="none"/>
        <c:crossAx val="244791736"/>
        <c:crosses val="autoZero"/>
        <c:auto val="1"/>
        <c:lblOffset val="100"/>
        <c:baseTimeUnit val="years"/>
      </c:dateAx>
      <c:valAx>
        <c:axId val="24479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79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52.41</c:v>
                </c:pt>
                <c:pt idx="1">
                  <c:v>59.84</c:v>
                </c:pt>
                <c:pt idx="2">
                  <c:v>60.86</c:v>
                </c:pt>
                <c:pt idx="3">
                  <c:v>81.400000000000006</c:v>
                </c:pt>
                <c:pt idx="4">
                  <c:v>85.51</c:v>
                </c:pt>
              </c:numCache>
            </c:numRef>
          </c:val>
          <c:extLst xmlns:c16r2="http://schemas.microsoft.com/office/drawing/2015/06/chart">
            <c:ext xmlns:c16="http://schemas.microsoft.com/office/drawing/2014/chart" uri="{C3380CC4-5D6E-409C-BE32-E72D297353CC}">
              <c16:uniqueId val="{00000000-8693-4C3D-BCA7-690C4A105F9C}"/>
            </c:ext>
          </c:extLst>
        </c:ser>
        <c:dLbls>
          <c:showLegendKey val="0"/>
          <c:showVal val="0"/>
          <c:showCatName val="0"/>
          <c:showSerName val="0"/>
          <c:showPercent val="0"/>
          <c:showBubbleSize val="0"/>
        </c:dLbls>
        <c:gapWidth val="150"/>
        <c:axId val="243720376"/>
        <c:axId val="24372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93-4C3D-BCA7-690C4A105F9C}"/>
            </c:ext>
          </c:extLst>
        </c:ser>
        <c:dLbls>
          <c:showLegendKey val="0"/>
          <c:showVal val="0"/>
          <c:showCatName val="0"/>
          <c:showSerName val="0"/>
          <c:showPercent val="0"/>
          <c:showBubbleSize val="0"/>
        </c:dLbls>
        <c:marker val="1"/>
        <c:smooth val="0"/>
        <c:axId val="243720376"/>
        <c:axId val="243720760"/>
      </c:lineChart>
      <c:dateAx>
        <c:axId val="243720376"/>
        <c:scaling>
          <c:orientation val="minMax"/>
        </c:scaling>
        <c:delete val="1"/>
        <c:axPos val="b"/>
        <c:numFmt formatCode="ge" sourceLinked="1"/>
        <c:majorTickMark val="none"/>
        <c:minorTickMark val="none"/>
        <c:tickLblPos val="none"/>
        <c:crossAx val="243720760"/>
        <c:crosses val="autoZero"/>
        <c:auto val="1"/>
        <c:lblOffset val="100"/>
        <c:baseTimeUnit val="years"/>
      </c:dateAx>
      <c:valAx>
        <c:axId val="24372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72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99-46D6-B196-515113E6C873}"/>
            </c:ext>
          </c:extLst>
        </c:ser>
        <c:dLbls>
          <c:showLegendKey val="0"/>
          <c:showVal val="0"/>
          <c:showCatName val="0"/>
          <c:showSerName val="0"/>
          <c:showPercent val="0"/>
          <c:showBubbleSize val="0"/>
        </c:dLbls>
        <c:gapWidth val="150"/>
        <c:axId val="243753032"/>
        <c:axId val="243753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99-46D6-B196-515113E6C873}"/>
            </c:ext>
          </c:extLst>
        </c:ser>
        <c:dLbls>
          <c:showLegendKey val="0"/>
          <c:showVal val="0"/>
          <c:showCatName val="0"/>
          <c:showSerName val="0"/>
          <c:showPercent val="0"/>
          <c:showBubbleSize val="0"/>
        </c:dLbls>
        <c:marker val="1"/>
        <c:smooth val="0"/>
        <c:axId val="243753032"/>
        <c:axId val="243753416"/>
      </c:lineChart>
      <c:dateAx>
        <c:axId val="243753032"/>
        <c:scaling>
          <c:orientation val="minMax"/>
        </c:scaling>
        <c:delete val="1"/>
        <c:axPos val="b"/>
        <c:numFmt formatCode="ge" sourceLinked="1"/>
        <c:majorTickMark val="none"/>
        <c:minorTickMark val="none"/>
        <c:tickLblPos val="none"/>
        <c:crossAx val="243753416"/>
        <c:crosses val="autoZero"/>
        <c:auto val="1"/>
        <c:lblOffset val="100"/>
        <c:baseTimeUnit val="years"/>
      </c:dateAx>
      <c:valAx>
        <c:axId val="24375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75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1C-4FE6-97DB-C4F638A31C2E}"/>
            </c:ext>
          </c:extLst>
        </c:ser>
        <c:dLbls>
          <c:showLegendKey val="0"/>
          <c:showVal val="0"/>
          <c:showCatName val="0"/>
          <c:showSerName val="0"/>
          <c:showPercent val="0"/>
          <c:showBubbleSize val="0"/>
        </c:dLbls>
        <c:gapWidth val="150"/>
        <c:axId val="243821712"/>
        <c:axId val="24383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1C-4FE6-97DB-C4F638A31C2E}"/>
            </c:ext>
          </c:extLst>
        </c:ser>
        <c:dLbls>
          <c:showLegendKey val="0"/>
          <c:showVal val="0"/>
          <c:showCatName val="0"/>
          <c:showSerName val="0"/>
          <c:showPercent val="0"/>
          <c:showBubbleSize val="0"/>
        </c:dLbls>
        <c:marker val="1"/>
        <c:smooth val="0"/>
        <c:axId val="243821712"/>
        <c:axId val="243831312"/>
      </c:lineChart>
      <c:dateAx>
        <c:axId val="243821712"/>
        <c:scaling>
          <c:orientation val="minMax"/>
        </c:scaling>
        <c:delete val="1"/>
        <c:axPos val="b"/>
        <c:numFmt formatCode="ge" sourceLinked="1"/>
        <c:majorTickMark val="none"/>
        <c:minorTickMark val="none"/>
        <c:tickLblPos val="none"/>
        <c:crossAx val="243831312"/>
        <c:crosses val="autoZero"/>
        <c:auto val="1"/>
        <c:lblOffset val="100"/>
        <c:baseTimeUnit val="years"/>
      </c:dateAx>
      <c:valAx>
        <c:axId val="24383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2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4B-4599-AAAF-B11BFF67ECFD}"/>
            </c:ext>
          </c:extLst>
        </c:ser>
        <c:dLbls>
          <c:showLegendKey val="0"/>
          <c:showVal val="0"/>
          <c:showCatName val="0"/>
          <c:showSerName val="0"/>
          <c:showPercent val="0"/>
          <c:showBubbleSize val="0"/>
        </c:dLbls>
        <c:gapWidth val="150"/>
        <c:axId val="243810240"/>
        <c:axId val="24381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4B-4599-AAAF-B11BFF67ECFD}"/>
            </c:ext>
          </c:extLst>
        </c:ser>
        <c:dLbls>
          <c:showLegendKey val="0"/>
          <c:showVal val="0"/>
          <c:showCatName val="0"/>
          <c:showSerName val="0"/>
          <c:showPercent val="0"/>
          <c:showBubbleSize val="0"/>
        </c:dLbls>
        <c:marker val="1"/>
        <c:smooth val="0"/>
        <c:axId val="243810240"/>
        <c:axId val="243810632"/>
      </c:lineChart>
      <c:dateAx>
        <c:axId val="243810240"/>
        <c:scaling>
          <c:orientation val="minMax"/>
        </c:scaling>
        <c:delete val="1"/>
        <c:axPos val="b"/>
        <c:numFmt formatCode="ge" sourceLinked="1"/>
        <c:majorTickMark val="none"/>
        <c:minorTickMark val="none"/>
        <c:tickLblPos val="none"/>
        <c:crossAx val="243810632"/>
        <c:crosses val="autoZero"/>
        <c:auto val="1"/>
        <c:lblOffset val="100"/>
        <c:baseTimeUnit val="years"/>
      </c:dateAx>
      <c:valAx>
        <c:axId val="24381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EE-4575-8E11-18E304DC4457}"/>
            </c:ext>
          </c:extLst>
        </c:ser>
        <c:dLbls>
          <c:showLegendKey val="0"/>
          <c:showVal val="0"/>
          <c:showCatName val="0"/>
          <c:showSerName val="0"/>
          <c:showPercent val="0"/>
          <c:showBubbleSize val="0"/>
        </c:dLbls>
        <c:gapWidth val="150"/>
        <c:axId val="244208680"/>
        <c:axId val="24420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EE-4575-8E11-18E304DC4457}"/>
            </c:ext>
          </c:extLst>
        </c:ser>
        <c:dLbls>
          <c:showLegendKey val="0"/>
          <c:showVal val="0"/>
          <c:showCatName val="0"/>
          <c:showSerName val="0"/>
          <c:showPercent val="0"/>
          <c:showBubbleSize val="0"/>
        </c:dLbls>
        <c:marker val="1"/>
        <c:smooth val="0"/>
        <c:axId val="244208680"/>
        <c:axId val="244209072"/>
      </c:lineChart>
      <c:dateAx>
        <c:axId val="244208680"/>
        <c:scaling>
          <c:orientation val="minMax"/>
        </c:scaling>
        <c:delete val="1"/>
        <c:axPos val="b"/>
        <c:numFmt formatCode="ge" sourceLinked="1"/>
        <c:majorTickMark val="none"/>
        <c:minorTickMark val="none"/>
        <c:tickLblPos val="none"/>
        <c:crossAx val="244209072"/>
        <c:crosses val="autoZero"/>
        <c:auto val="1"/>
        <c:lblOffset val="100"/>
        <c:baseTimeUnit val="years"/>
      </c:dateAx>
      <c:valAx>
        <c:axId val="24420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0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1472.44</c:v>
                </c:pt>
                <c:pt idx="1">
                  <c:v>905.28</c:v>
                </c:pt>
                <c:pt idx="2">
                  <c:v>904.21</c:v>
                </c:pt>
                <c:pt idx="3">
                  <c:v>608.54999999999995</c:v>
                </c:pt>
                <c:pt idx="4">
                  <c:v>590.13</c:v>
                </c:pt>
              </c:numCache>
            </c:numRef>
          </c:val>
          <c:extLst xmlns:c16r2="http://schemas.microsoft.com/office/drawing/2015/06/chart">
            <c:ext xmlns:c16="http://schemas.microsoft.com/office/drawing/2014/chart" uri="{C3380CC4-5D6E-409C-BE32-E72D297353CC}">
              <c16:uniqueId val="{00000000-C3D0-4326-A277-E6C79F9CB278}"/>
            </c:ext>
          </c:extLst>
        </c:ser>
        <c:dLbls>
          <c:showLegendKey val="0"/>
          <c:showVal val="0"/>
          <c:showCatName val="0"/>
          <c:showSerName val="0"/>
          <c:showPercent val="0"/>
          <c:showBubbleSize val="0"/>
        </c:dLbls>
        <c:gapWidth val="150"/>
        <c:axId val="244210248"/>
        <c:axId val="24421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C3D0-4326-A277-E6C79F9CB278}"/>
            </c:ext>
          </c:extLst>
        </c:ser>
        <c:dLbls>
          <c:showLegendKey val="0"/>
          <c:showVal val="0"/>
          <c:showCatName val="0"/>
          <c:showSerName val="0"/>
          <c:showPercent val="0"/>
          <c:showBubbleSize val="0"/>
        </c:dLbls>
        <c:marker val="1"/>
        <c:smooth val="0"/>
        <c:axId val="244210248"/>
        <c:axId val="244210640"/>
      </c:lineChart>
      <c:dateAx>
        <c:axId val="244210248"/>
        <c:scaling>
          <c:orientation val="minMax"/>
        </c:scaling>
        <c:delete val="1"/>
        <c:axPos val="b"/>
        <c:numFmt formatCode="ge" sourceLinked="1"/>
        <c:majorTickMark val="none"/>
        <c:minorTickMark val="none"/>
        <c:tickLblPos val="none"/>
        <c:crossAx val="244210640"/>
        <c:crosses val="autoZero"/>
        <c:auto val="1"/>
        <c:lblOffset val="100"/>
        <c:baseTimeUnit val="years"/>
      </c:dateAx>
      <c:valAx>
        <c:axId val="24421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1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61.29</c:v>
                </c:pt>
                <c:pt idx="1">
                  <c:v>62.11</c:v>
                </c:pt>
                <c:pt idx="2">
                  <c:v>51.67</c:v>
                </c:pt>
                <c:pt idx="3">
                  <c:v>57</c:v>
                </c:pt>
                <c:pt idx="4">
                  <c:v>54.38</c:v>
                </c:pt>
              </c:numCache>
            </c:numRef>
          </c:val>
          <c:extLst xmlns:c16r2="http://schemas.microsoft.com/office/drawing/2015/06/chart">
            <c:ext xmlns:c16="http://schemas.microsoft.com/office/drawing/2014/chart" uri="{C3380CC4-5D6E-409C-BE32-E72D297353CC}">
              <c16:uniqueId val="{00000000-CA6F-40C7-B7A4-B616D83B3FDC}"/>
            </c:ext>
          </c:extLst>
        </c:ser>
        <c:dLbls>
          <c:showLegendKey val="0"/>
          <c:showVal val="0"/>
          <c:showCatName val="0"/>
          <c:showSerName val="0"/>
          <c:showPercent val="0"/>
          <c:showBubbleSize val="0"/>
        </c:dLbls>
        <c:gapWidth val="150"/>
        <c:axId val="244211816"/>
        <c:axId val="24421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CA6F-40C7-B7A4-B616D83B3FDC}"/>
            </c:ext>
          </c:extLst>
        </c:ser>
        <c:dLbls>
          <c:showLegendKey val="0"/>
          <c:showVal val="0"/>
          <c:showCatName val="0"/>
          <c:showSerName val="0"/>
          <c:showPercent val="0"/>
          <c:showBubbleSize val="0"/>
        </c:dLbls>
        <c:marker val="1"/>
        <c:smooth val="0"/>
        <c:axId val="244211816"/>
        <c:axId val="244212208"/>
      </c:lineChart>
      <c:dateAx>
        <c:axId val="244211816"/>
        <c:scaling>
          <c:orientation val="minMax"/>
        </c:scaling>
        <c:delete val="1"/>
        <c:axPos val="b"/>
        <c:numFmt formatCode="ge" sourceLinked="1"/>
        <c:majorTickMark val="none"/>
        <c:minorTickMark val="none"/>
        <c:tickLblPos val="none"/>
        <c:crossAx val="244212208"/>
        <c:crosses val="autoZero"/>
        <c:auto val="1"/>
        <c:lblOffset val="100"/>
        <c:baseTimeUnit val="years"/>
      </c:dateAx>
      <c:valAx>
        <c:axId val="24421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1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209.86</c:v>
                </c:pt>
                <c:pt idx="1">
                  <c:v>211.5</c:v>
                </c:pt>
                <c:pt idx="2">
                  <c:v>237.56</c:v>
                </c:pt>
                <c:pt idx="3">
                  <c:v>210.5</c:v>
                </c:pt>
                <c:pt idx="4">
                  <c:v>238.41</c:v>
                </c:pt>
              </c:numCache>
            </c:numRef>
          </c:val>
          <c:extLst xmlns:c16r2="http://schemas.microsoft.com/office/drawing/2015/06/chart">
            <c:ext xmlns:c16="http://schemas.microsoft.com/office/drawing/2014/chart" uri="{C3380CC4-5D6E-409C-BE32-E72D297353CC}">
              <c16:uniqueId val="{00000000-26D3-47E4-AA7F-01877CB9E3BD}"/>
            </c:ext>
          </c:extLst>
        </c:ser>
        <c:dLbls>
          <c:showLegendKey val="0"/>
          <c:showVal val="0"/>
          <c:showCatName val="0"/>
          <c:showSerName val="0"/>
          <c:showPercent val="0"/>
          <c:showBubbleSize val="0"/>
        </c:dLbls>
        <c:gapWidth val="150"/>
        <c:axId val="244013864"/>
        <c:axId val="24401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26D3-47E4-AA7F-01877CB9E3BD}"/>
            </c:ext>
          </c:extLst>
        </c:ser>
        <c:dLbls>
          <c:showLegendKey val="0"/>
          <c:showVal val="0"/>
          <c:showCatName val="0"/>
          <c:showSerName val="0"/>
          <c:showPercent val="0"/>
          <c:showBubbleSize val="0"/>
        </c:dLbls>
        <c:marker val="1"/>
        <c:smooth val="0"/>
        <c:axId val="244013864"/>
        <c:axId val="244014256"/>
      </c:lineChart>
      <c:dateAx>
        <c:axId val="244013864"/>
        <c:scaling>
          <c:orientation val="minMax"/>
        </c:scaling>
        <c:delete val="1"/>
        <c:axPos val="b"/>
        <c:numFmt formatCode="ge" sourceLinked="1"/>
        <c:majorTickMark val="none"/>
        <c:minorTickMark val="none"/>
        <c:tickLblPos val="none"/>
        <c:crossAx val="244014256"/>
        <c:crosses val="autoZero"/>
        <c:auto val="1"/>
        <c:lblOffset val="100"/>
        <c:baseTimeUnit val="years"/>
      </c:dateAx>
      <c:valAx>
        <c:axId val="24401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01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55" zoomScale="85" zoomScaleNormal="85" workbookViewId="0">
      <selection activeCell="CK59" sqref="CK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吉賀町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6">
        <f>データ!S6</f>
        <v>6345</v>
      </c>
      <c r="AM8" s="66"/>
      <c r="AN8" s="66"/>
      <c r="AO8" s="66"/>
      <c r="AP8" s="66"/>
      <c r="AQ8" s="66"/>
      <c r="AR8" s="66"/>
      <c r="AS8" s="66"/>
      <c r="AT8" s="65">
        <f>データ!T6</f>
        <v>336.5</v>
      </c>
      <c r="AU8" s="65"/>
      <c r="AV8" s="65"/>
      <c r="AW8" s="65"/>
      <c r="AX8" s="65"/>
      <c r="AY8" s="65"/>
      <c r="AZ8" s="65"/>
      <c r="BA8" s="65"/>
      <c r="BB8" s="65">
        <f>データ!U6</f>
        <v>18.86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41.45</v>
      </c>
      <c r="Q10" s="65"/>
      <c r="R10" s="65"/>
      <c r="S10" s="65"/>
      <c r="T10" s="65"/>
      <c r="U10" s="65"/>
      <c r="V10" s="65"/>
      <c r="W10" s="65">
        <f>データ!Q6</f>
        <v>100</v>
      </c>
      <c r="X10" s="65"/>
      <c r="Y10" s="65"/>
      <c r="Z10" s="65"/>
      <c r="AA10" s="65"/>
      <c r="AB10" s="65"/>
      <c r="AC10" s="65"/>
      <c r="AD10" s="66">
        <f>データ!R6</f>
        <v>3150</v>
      </c>
      <c r="AE10" s="66"/>
      <c r="AF10" s="66"/>
      <c r="AG10" s="66"/>
      <c r="AH10" s="66"/>
      <c r="AI10" s="66"/>
      <c r="AJ10" s="66"/>
      <c r="AK10" s="2"/>
      <c r="AL10" s="66">
        <f>データ!V6</f>
        <v>2614</v>
      </c>
      <c r="AM10" s="66"/>
      <c r="AN10" s="66"/>
      <c r="AO10" s="66"/>
      <c r="AP10" s="66"/>
      <c r="AQ10" s="66"/>
      <c r="AR10" s="66"/>
      <c r="AS10" s="66"/>
      <c r="AT10" s="65">
        <f>データ!W6</f>
        <v>1.59</v>
      </c>
      <c r="AU10" s="65"/>
      <c r="AV10" s="65"/>
      <c r="AW10" s="65"/>
      <c r="AX10" s="65"/>
      <c r="AY10" s="65"/>
      <c r="AZ10" s="65"/>
      <c r="BA10" s="65"/>
      <c r="BB10" s="65">
        <f>データ!X6</f>
        <v>1644.03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56</v>
      </c>
      <c r="O86" s="25" t="str">
        <f>データ!EO6</f>
        <v>【0.10】</v>
      </c>
    </row>
  </sheetData>
  <sheetProtection algorithmName="SHA-512" hashValue="Wch7Zum+M03242OScbGZm/HL7EIAPVIaq2XeBlFsA3bj+rgoJ733IZYH//kbeKxmheZlMUeXoFuyf0aKfNbNUQ==" saltValue="BPXuNSU4pwBtbfRUSTNWZ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36"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325058</v>
      </c>
      <c r="D6" s="32">
        <f t="shared" si="3"/>
        <v>47</v>
      </c>
      <c r="E6" s="32">
        <f t="shared" si="3"/>
        <v>17</v>
      </c>
      <c r="F6" s="32">
        <f t="shared" si="3"/>
        <v>4</v>
      </c>
      <c r="G6" s="32">
        <f t="shared" si="3"/>
        <v>0</v>
      </c>
      <c r="H6" s="32" t="str">
        <f t="shared" si="3"/>
        <v>島根県　吉賀町</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41.45</v>
      </c>
      <c r="Q6" s="33">
        <f t="shared" si="3"/>
        <v>100</v>
      </c>
      <c r="R6" s="33">
        <f t="shared" si="3"/>
        <v>3150</v>
      </c>
      <c r="S6" s="33">
        <f t="shared" si="3"/>
        <v>6345</v>
      </c>
      <c r="T6" s="33">
        <f t="shared" si="3"/>
        <v>336.5</v>
      </c>
      <c r="U6" s="33">
        <f t="shared" si="3"/>
        <v>18.86</v>
      </c>
      <c r="V6" s="33">
        <f t="shared" si="3"/>
        <v>2614</v>
      </c>
      <c r="W6" s="33">
        <f t="shared" si="3"/>
        <v>1.59</v>
      </c>
      <c r="X6" s="33">
        <f t="shared" si="3"/>
        <v>1644.03</v>
      </c>
      <c r="Y6" s="34">
        <f>IF(Y7="",NA(),Y7)</f>
        <v>52.41</v>
      </c>
      <c r="Z6" s="34">
        <f t="shared" ref="Z6:AH6" si="4">IF(Z7="",NA(),Z7)</f>
        <v>59.84</v>
      </c>
      <c r="AA6" s="34">
        <f t="shared" si="4"/>
        <v>60.86</v>
      </c>
      <c r="AB6" s="34">
        <f t="shared" si="4"/>
        <v>81.400000000000006</v>
      </c>
      <c r="AC6" s="34">
        <f t="shared" si="4"/>
        <v>85.51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1472.44</v>
      </c>
      <c r="BG6" s="34">
        <f t="shared" ref="BG6:BO6" si="7">IF(BG7="",NA(),BG7)</f>
        <v>905.28</v>
      </c>
      <c r="BH6" s="34">
        <f t="shared" si="7"/>
        <v>904.21</v>
      </c>
      <c r="BI6" s="34">
        <f t="shared" si="7"/>
        <v>608.54999999999995</v>
      </c>
      <c r="BJ6" s="34">
        <f t="shared" si="7"/>
        <v>590.13</v>
      </c>
      <c r="BK6" s="34">
        <f t="shared" si="7"/>
        <v>1554.05</v>
      </c>
      <c r="BL6" s="34">
        <f t="shared" si="7"/>
        <v>1671.86</v>
      </c>
      <c r="BM6" s="34">
        <f t="shared" si="7"/>
        <v>1673.47</v>
      </c>
      <c r="BN6" s="34">
        <f t="shared" si="7"/>
        <v>1592.72</v>
      </c>
      <c r="BO6" s="34">
        <f t="shared" si="7"/>
        <v>1223.96</v>
      </c>
      <c r="BP6" s="33" t="str">
        <f>IF(BP7="","",IF(BP7="-","【-】","【"&amp;SUBSTITUTE(TEXT(BP7,"#,##0.00"),"-","△")&amp;"】"))</f>
        <v>【1,225.44】</v>
      </c>
      <c r="BQ6" s="34">
        <f>IF(BQ7="",NA(),BQ7)</f>
        <v>61.29</v>
      </c>
      <c r="BR6" s="34">
        <f t="shared" ref="BR6:BZ6" si="8">IF(BR7="",NA(),BR7)</f>
        <v>62.11</v>
      </c>
      <c r="BS6" s="34">
        <f t="shared" si="8"/>
        <v>51.67</v>
      </c>
      <c r="BT6" s="34">
        <f t="shared" si="8"/>
        <v>57</v>
      </c>
      <c r="BU6" s="34">
        <f t="shared" si="8"/>
        <v>54.38</v>
      </c>
      <c r="BV6" s="34">
        <f t="shared" si="8"/>
        <v>53.01</v>
      </c>
      <c r="BW6" s="34">
        <f t="shared" si="8"/>
        <v>50.54</v>
      </c>
      <c r="BX6" s="34">
        <f t="shared" si="8"/>
        <v>49.22</v>
      </c>
      <c r="BY6" s="34">
        <f t="shared" si="8"/>
        <v>53.7</v>
      </c>
      <c r="BZ6" s="34">
        <f t="shared" si="8"/>
        <v>61.54</v>
      </c>
      <c r="CA6" s="33" t="str">
        <f>IF(CA7="","",IF(CA7="-","【-】","【"&amp;SUBSTITUTE(TEXT(CA7,"#,##0.00"),"-","△")&amp;"】"))</f>
        <v>【75.58】</v>
      </c>
      <c r="CB6" s="34">
        <f>IF(CB7="",NA(),CB7)</f>
        <v>209.86</v>
      </c>
      <c r="CC6" s="34">
        <f t="shared" ref="CC6:CK6" si="9">IF(CC7="",NA(),CC7)</f>
        <v>211.5</v>
      </c>
      <c r="CD6" s="34">
        <f t="shared" si="9"/>
        <v>237.56</v>
      </c>
      <c r="CE6" s="34">
        <f t="shared" si="9"/>
        <v>210.5</v>
      </c>
      <c r="CF6" s="34">
        <f t="shared" si="9"/>
        <v>238.41</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43.06</v>
      </c>
      <c r="CN6" s="34">
        <f t="shared" ref="CN6:CV6" si="10">IF(CN7="",NA(),CN7)</f>
        <v>43.5</v>
      </c>
      <c r="CO6" s="34">
        <f t="shared" si="10"/>
        <v>47.5</v>
      </c>
      <c r="CP6" s="34">
        <f t="shared" si="10"/>
        <v>50</v>
      </c>
      <c r="CQ6" s="34">
        <f t="shared" si="10"/>
        <v>49.44</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73.3</v>
      </c>
      <c r="CY6" s="34">
        <f t="shared" ref="CY6:DG6" si="11">IF(CY7="",NA(),CY7)</f>
        <v>73.94</v>
      </c>
      <c r="CZ6" s="34">
        <f t="shared" si="11"/>
        <v>63.8</v>
      </c>
      <c r="DA6" s="34">
        <f t="shared" si="11"/>
        <v>65.349999999999994</v>
      </c>
      <c r="DB6" s="34">
        <f t="shared" si="11"/>
        <v>69.849999999999994</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325058</v>
      </c>
      <c r="D7" s="36">
        <v>47</v>
      </c>
      <c r="E7" s="36">
        <v>17</v>
      </c>
      <c r="F7" s="36">
        <v>4</v>
      </c>
      <c r="G7" s="36">
        <v>0</v>
      </c>
      <c r="H7" s="36" t="s">
        <v>110</v>
      </c>
      <c r="I7" s="36" t="s">
        <v>111</v>
      </c>
      <c r="J7" s="36" t="s">
        <v>112</v>
      </c>
      <c r="K7" s="36" t="s">
        <v>113</v>
      </c>
      <c r="L7" s="36" t="s">
        <v>114</v>
      </c>
      <c r="M7" s="36" t="s">
        <v>115</v>
      </c>
      <c r="N7" s="37" t="s">
        <v>116</v>
      </c>
      <c r="O7" s="37" t="s">
        <v>117</v>
      </c>
      <c r="P7" s="37">
        <v>41.45</v>
      </c>
      <c r="Q7" s="37">
        <v>100</v>
      </c>
      <c r="R7" s="37">
        <v>3150</v>
      </c>
      <c r="S7" s="37">
        <v>6345</v>
      </c>
      <c r="T7" s="37">
        <v>336.5</v>
      </c>
      <c r="U7" s="37">
        <v>18.86</v>
      </c>
      <c r="V7" s="37">
        <v>2614</v>
      </c>
      <c r="W7" s="37">
        <v>1.59</v>
      </c>
      <c r="X7" s="37">
        <v>1644.03</v>
      </c>
      <c r="Y7" s="37">
        <v>52.41</v>
      </c>
      <c r="Z7" s="37">
        <v>59.84</v>
      </c>
      <c r="AA7" s="37">
        <v>60.86</v>
      </c>
      <c r="AB7" s="37">
        <v>81.400000000000006</v>
      </c>
      <c r="AC7" s="37">
        <v>85.51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1472.44</v>
      </c>
      <c r="BG7" s="37">
        <v>905.28</v>
      </c>
      <c r="BH7" s="37">
        <v>904.21</v>
      </c>
      <c r="BI7" s="37">
        <v>608.54999999999995</v>
      </c>
      <c r="BJ7" s="37">
        <v>590.13</v>
      </c>
      <c r="BK7" s="37">
        <v>1554.05</v>
      </c>
      <c r="BL7" s="37">
        <v>1671.86</v>
      </c>
      <c r="BM7" s="37">
        <v>1673.47</v>
      </c>
      <c r="BN7" s="37">
        <v>1592.72</v>
      </c>
      <c r="BO7" s="37">
        <v>1223.96</v>
      </c>
      <c r="BP7" s="37">
        <v>1225.44</v>
      </c>
      <c r="BQ7" s="37">
        <v>61.29</v>
      </c>
      <c r="BR7" s="37">
        <v>62.11</v>
      </c>
      <c r="BS7" s="37">
        <v>51.67</v>
      </c>
      <c r="BT7" s="37">
        <v>57</v>
      </c>
      <c r="BU7" s="37">
        <v>54.38</v>
      </c>
      <c r="BV7" s="37">
        <v>53.01</v>
      </c>
      <c r="BW7" s="37">
        <v>50.54</v>
      </c>
      <c r="BX7" s="37">
        <v>49.22</v>
      </c>
      <c r="BY7" s="37">
        <v>53.7</v>
      </c>
      <c r="BZ7" s="37">
        <v>61.54</v>
      </c>
      <c r="CA7" s="37">
        <v>75.58</v>
      </c>
      <c r="CB7" s="37">
        <v>209.86</v>
      </c>
      <c r="CC7" s="37">
        <v>211.5</v>
      </c>
      <c r="CD7" s="37">
        <v>237.56</v>
      </c>
      <c r="CE7" s="37">
        <v>210.5</v>
      </c>
      <c r="CF7" s="37">
        <v>238.41</v>
      </c>
      <c r="CG7" s="37">
        <v>299.39</v>
      </c>
      <c r="CH7" s="37">
        <v>320.36</v>
      </c>
      <c r="CI7" s="37">
        <v>332.02</v>
      </c>
      <c r="CJ7" s="37">
        <v>300.35000000000002</v>
      </c>
      <c r="CK7" s="37">
        <v>267.86</v>
      </c>
      <c r="CL7" s="37">
        <v>215.23</v>
      </c>
      <c r="CM7" s="37">
        <v>43.06</v>
      </c>
      <c r="CN7" s="37">
        <v>43.5</v>
      </c>
      <c r="CO7" s="37">
        <v>47.5</v>
      </c>
      <c r="CP7" s="37">
        <v>50</v>
      </c>
      <c r="CQ7" s="37">
        <v>49.44</v>
      </c>
      <c r="CR7" s="37">
        <v>36.200000000000003</v>
      </c>
      <c r="CS7" s="37">
        <v>34.74</v>
      </c>
      <c r="CT7" s="37">
        <v>36.65</v>
      </c>
      <c r="CU7" s="37">
        <v>37.72</v>
      </c>
      <c r="CV7" s="37">
        <v>37.08</v>
      </c>
      <c r="CW7" s="37">
        <v>42.66</v>
      </c>
      <c r="CX7" s="37">
        <v>73.3</v>
      </c>
      <c r="CY7" s="37">
        <v>73.94</v>
      </c>
      <c r="CZ7" s="37">
        <v>63.8</v>
      </c>
      <c r="DA7" s="37">
        <v>65.349999999999994</v>
      </c>
      <c r="DB7" s="37">
        <v>69.849999999999994</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0120</cp:lastModifiedBy>
  <cp:lastPrinted>2019-02-05T08:19:46Z</cp:lastPrinted>
  <dcterms:created xsi:type="dcterms:W3CDTF">2018-12-03T09:16:35Z</dcterms:created>
  <dcterms:modified xsi:type="dcterms:W3CDTF">2019-02-06T00:02:36Z</dcterms:modified>
  <cp:category/>
</cp:coreProperties>
</file>