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Rcz9squax7nVfh6LVX0GcPs98HK1Rk+tGcfH/YMqz1VRtYUnGNC7nZglcebavFdtn+9mr+CF0yAA14w5e99cA==" workbookSaltValue="v2Lh47OGLUhdk8C6VQv/e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<sst xmlns="http://schemas.openxmlformats.org/spreadsheetml/2006/main" count="245" uniqueCount="126">
  <si>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</si>
  <si>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</si>
  <si>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</si>
  <si>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</si>
  <si>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</si>
  <si>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</si>
  <si>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</si>
  <si>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</si>
  <si>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</si>
  <si>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</si>
  <si>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</si>
  <si>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</si>
  <si>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</si>
  <si>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</si>
  <si>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</si>
  <si>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</si>
  <si>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</si>
  <si>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</si>
  <si>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</si>
  <si>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</si>
  <si>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</si>
  <si>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</si>
  <si>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</si>
  <si>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</si>
  <si>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</si>
  <si>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</si>
  <si>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</si>
  <si>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</si>
  <si>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</si>
  <si>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</si>
  <si>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</si>
  <si>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</si>
  <si>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</si>
  <si>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</si>
  <si>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</si>
  <si>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</si>
  <si>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</si>
  <si>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</si>
  <si>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</si>
  <si>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</si>
  <si>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</si>
  <si>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</si>
  <si>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</si>
  <si>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</si>
  <si>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</si>
  <si>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</si>
  <si>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</si>
  <si>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</si>
  <si>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</si>
  <si>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</si>
  <si>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</si>
  <si>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</si>
  <si>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</si>
  <si>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</si>
  <si>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</si>
  <si>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</si>
  <si>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</si>
  <si>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</si>
  <si>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</si>
  <si>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</si>
  <si>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</si>
  <si>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</si>
  <si>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</si>
  <si>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</si>
  <si>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</si>
  <si>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</si>
  <si>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</si>
  <si>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</si>
  <si>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</si>
  <si>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</si>
  <si>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</si>
  <si>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</si>
  <si>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</si>
  <si>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</si>
  <si>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</si>
  <si>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</si>
  <si>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</si>
  <si>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</si>
  <si>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</si>
  <si>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</si>
  <si>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</si>
  <si>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</si>
  <si>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</si>
  <si>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</si>
  <si>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</si>
  <si>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</si>
  <si>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</si>
  <si>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</si>
  <si>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</si>
  <si>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</si>
  <si>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</si>
  <si>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</si>
  <si>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</si>
  <si>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</si>
  <si>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</si>
  <si>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</si>
  <si>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</si>
  <si>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</si>
  <si>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</si>
  <si>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</si>
  <si>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</si>
  <si>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</si>
  <si>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</si>
  <si>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</si>
  <si>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</si>
  <si>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</si>
  <si>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</si>
  <si>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</si>
  <si>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</si>
  <si>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</si>
  <si>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津和野町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</si>
  <si>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</si>
  <si>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</si>
  <si>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</si>
  <si>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</si>
  <si>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</si>
  <si>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</si>
  <si>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</si>
  <si>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</si>
  <si>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</si>
  <si>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</si>
  <si>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</si>
  <si>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</si>
  <si>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類似団体と比較しても、当町の施設規模は小規模であり、使用料金収入にも限界があるため、経営状況は厳しい状況にある。
　このため、使用料金により補えない費用については、一般会計繰入金により補填している状況にある。</t>
    <rPh sb="1" eb="3">
      <t>ルイジ</t>
    </rPh>
    <rPh sb="3" eb="5">
      <t>ダンタイ</t>
    </rPh>
    <rPh sb="6" eb="8">
      <t>ヒカク</t>
    </rPh>
    <rPh sb="12" eb="14">
      <t>トウチョウ</t>
    </rPh>
    <rPh sb="15" eb="17">
      <t>シセツ</t>
    </rPh>
    <rPh sb="17" eb="19">
      <t>キボ</t>
    </rPh>
    <rPh sb="20" eb="23">
      <t>ショウキボ</t>
    </rPh>
    <rPh sb="27" eb="29">
      <t>シヨウ</t>
    </rPh>
    <rPh sb="29" eb="31">
      <t>リョウキン</t>
    </rPh>
    <rPh sb="31" eb="33">
      <t>シュウニュウ</t>
    </rPh>
    <rPh sb="35" eb="37">
      <t>ゲンカイ</t>
    </rPh>
    <rPh sb="43" eb="45">
      <t>ケイエイ</t>
    </rPh>
    <rPh sb="45" eb="47">
      <t>ジョウキョウ</t>
    </rPh>
    <rPh sb="48" eb="49">
      <t>キビ</t>
    </rPh>
    <rPh sb="51" eb="53">
      <t>ジョウキョウ</t>
    </rPh>
    <rPh sb="64" eb="66">
      <t>シヨウ</t>
    </rPh>
    <rPh sb="66" eb="68">
      <t>リョウキン</t>
    </rPh>
    <rPh sb="71" eb="72">
      <t>オギナ</t>
    </rPh>
    <rPh sb="75" eb="77">
      <t>ヒヨウ</t>
    </rPh>
    <rPh sb="83" eb="85">
      <t>イッパン</t>
    </rPh>
    <rPh sb="85" eb="87">
      <t>カイケイ</t>
    </rPh>
    <rPh sb="87" eb="89">
      <t>クリイレ</t>
    </rPh>
    <rPh sb="89" eb="90">
      <t>キン</t>
    </rPh>
    <rPh sb="93" eb="95">
      <t>ホテン</t>
    </rPh>
    <rPh sb="99" eb="101">
      <t>ジョウキョウ</t>
    </rPh>
    <phoneticPr fontId="4"/>
  </si>
  <si>
    <t>　管渠については、平成１５年に布設されたものが最も古く、現在布設から１５年が経過しているが、管渠の標準耐用年数は５０年であることから、現在のところ早急な更新の必要はない。
　今後は、定期的な点検等を実施し、管渠等施設の長寿命化を図っていく計画である。</t>
    <rPh sb="1" eb="2">
      <t>カン</t>
    </rPh>
    <rPh sb="2" eb="3">
      <t>キョ</t>
    </rPh>
    <rPh sb="9" eb="11">
      <t>ヘイセイ</t>
    </rPh>
    <rPh sb="13" eb="14">
      <t>ネン</t>
    </rPh>
    <rPh sb="15" eb="17">
      <t>フセツ</t>
    </rPh>
    <rPh sb="23" eb="24">
      <t>モット</t>
    </rPh>
    <rPh sb="25" eb="26">
      <t>フル</t>
    </rPh>
    <rPh sb="28" eb="30">
      <t>ゲンザイ</t>
    </rPh>
    <rPh sb="30" eb="32">
      <t>フセツ</t>
    </rPh>
    <rPh sb="36" eb="37">
      <t>ネン</t>
    </rPh>
    <rPh sb="38" eb="40">
      <t>ケイカ</t>
    </rPh>
    <rPh sb="46" eb="47">
      <t>カン</t>
    </rPh>
    <rPh sb="47" eb="48">
      <t>キョ</t>
    </rPh>
    <rPh sb="49" eb="51">
      <t>ヒョウジュン</t>
    </rPh>
    <rPh sb="51" eb="53">
      <t>タイヨウ</t>
    </rPh>
    <rPh sb="53" eb="55">
      <t>ネンスウ</t>
    </rPh>
    <rPh sb="58" eb="59">
      <t>ネン</t>
    </rPh>
    <rPh sb="67" eb="69">
      <t>ゲンザイ</t>
    </rPh>
    <rPh sb="73" eb="75">
      <t>ソウキュウ</t>
    </rPh>
    <rPh sb="76" eb="78">
      <t>コウシン</t>
    </rPh>
    <rPh sb="79" eb="81">
      <t>ヒツヨウ</t>
    </rPh>
    <rPh sb="87" eb="89">
      <t>コンゴ</t>
    </rPh>
    <rPh sb="91" eb="94">
      <t>テイキテキ</t>
    </rPh>
    <rPh sb="95" eb="97">
      <t>テンケン</t>
    </rPh>
    <rPh sb="97" eb="98">
      <t>トウ</t>
    </rPh>
    <rPh sb="99" eb="101">
      <t>ジッシ</t>
    </rPh>
    <rPh sb="103" eb="104">
      <t>カン</t>
    </rPh>
    <rPh sb="104" eb="105">
      <t>キョ</t>
    </rPh>
    <rPh sb="105" eb="106">
      <t>トウ</t>
    </rPh>
    <rPh sb="106" eb="108">
      <t>シセツ</t>
    </rPh>
    <rPh sb="109" eb="110">
      <t>チョウ</t>
    </rPh>
    <rPh sb="110" eb="113">
      <t>ジュミョウカ</t>
    </rPh>
    <rPh sb="114" eb="115">
      <t>ハカ</t>
    </rPh>
    <rPh sb="119" eb="121">
      <t>ケイカク</t>
    </rPh>
    <phoneticPr fontId="4"/>
  </si>
  <si>
    <t>　類似団体と比較すると、経営状況は厳しい状況にあると判断されるが、既に整備も完了し、水洗化率も１００％となっているので、これ以上の好転は見込めないのが現状である。
　今後は、維持管理費の削減に努め、使用料金改定についても検討を行っていく予定である。
　なお、改定時期は下水道の使用料金と統一料金であることから、時期を合わせて行う予定である。</t>
    <rPh sb="1" eb="3">
      <t>ルイジ</t>
    </rPh>
    <rPh sb="3" eb="5">
      <t>ダンタイ</t>
    </rPh>
    <rPh sb="6" eb="8">
      <t>ヒカク</t>
    </rPh>
    <rPh sb="12" eb="14">
      <t>ケイエイ</t>
    </rPh>
    <rPh sb="14" eb="16">
      <t>ジョウキョウ</t>
    </rPh>
    <rPh sb="17" eb="18">
      <t>キビ</t>
    </rPh>
    <rPh sb="20" eb="22">
      <t>ジョウキョウ</t>
    </rPh>
    <rPh sb="26" eb="28">
      <t>ハンダン</t>
    </rPh>
    <rPh sb="33" eb="34">
      <t>スデ</t>
    </rPh>
    <rPh sb="35" eb="37">
      <t>セイビ</t>
    </rPh>
    <rPh sb="38" eb="40">
      <t>カンリョウ</t>
    </rPh>
    <rPh sb="42" eb="45">
      <t>スイセンカ</t>
    </rPh>
    <rPh sb="45" eb="46">
      <t>リツ</t>
    </rPh>
    <rPh sb="62" eb="64">
      <t>イジョウ</t>
    </rPh>
    <rPh sb="65" eb="67">
      <t>コウテン</t>
    </rPh>
    <rPh sb="68" eb="70">
      <t>ミコ</t>
    </rPh>
    <rPh sb="75" eb="77">
      <t>ゲンジョウ</t>
    </rPh>
    <rPh sb="83" eb="85">
      <t>コンゴ</t>
    </rPh>
    <rPh sb="87" eb="89">
      <t>イジ</t>
    </rPh>
    <rPh sb="89" eb="92">
      <t>カンリヒ</t>
    </rPh>
    <rPh sb="93" eb="95">
      <t>サクゲン</t>
    </rPh>
    <rPh sb="96" eb="97">
      <t>ツト</t>
    </rPh>
    <rPh sb="99" eb="101">
      <t>シヨウ</t>
    </rPh>
    <rPh sb="101" eb="103">
      <t>リョウキン</t>
    </rPh>
    <rPh sb="103" eb="105">
      <t>カイテイ</t>
    </rPh>
    <rPh sb="110" eb="112">
      <t>ケントウ</t>
    </rPh>
    <rPh sb="113" eb="114">
      <t>オコナ</t>
    </rPh>
    <rPh sb="118" eb="120">
      <t>ヨテイ</t>
    </rPh>
    <rPh sb="129" eb="131">
      <t>カイテイ</t>
    </rPh>
    <rPh sb="131" eb="133">
      <t>ジキ</t>
    </rPh>
    <rPh sb="134" eb="137">
      <t>ゲスイドウ</t>
    </rPh>
    <rPh sb="138" eb="140">
      <t>シヨウ</t>
    </rPh>
    <rPh sb="140" eb="142">
      <t>リョウキン</t>
    </rPh>
    <rPh sb="143" eb="145">
      <t>トウイツ</t>
    </rPh>
    <rPh sb="145" eb="147">
      <t>リョウキン</t>
    </rPh>
    <rPh sb="155" eb="157">
      <t>ジキ</t>
    </rPh>
    <rPh sb="158" eb="159">
      <t>ア</t>
    </rPh>
    <rPh sb="162" eb="163">
      <t>オコナ</t>
    </rPh>
    <rPh sb="164" eb="16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</si>
</sst>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07-4AF1-BE27-847BFA48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28704"/>
        <c:axId val="9633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07-4AF1-BE27-847BFA48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28704"/>
        <c:axId val="96334976"/>
      </c:lineChart>
      <c:dateAx>
        <c:axId val="9632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34976"/>
        <c:crosses val="autoZero"/>
        <c:auto val="1"/>
        <c:lblOffset val="100"/>
        <c:baseTimeUnit val="years"/>
      </c:dateAx>
      <c:valAx>
        <c:axId val="9633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2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60.87</c:v>
                </c:pt>
                <c:pt idx="1">
                  <c:v>60.87</c:v>
                </c:pt>
                <c:pt idx="2">
                  <c:v>60.87</c:v>
                </c:pt>
                <c:pt idx="3">
                  <c:v>82.61</c:v>
                </c:pt>
                <c:pt idx="4">
                  <c:v>82.61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5-40BE-9611-85F4E1A4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32096"/>
        <c:axId val="13813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45-40BE-9611-85F4E1A4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32096"/>
        <c:axId val="138138368"/>
      </c:lineChart>
      <c:dateAx>
        <c:axId val="1381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138368"/>
        <c:crosses val="autoZero"/>
        <c:auto val="1"/>
        <c:lblOffset val="100"/>
        <c:baseTimeUnit val="years"/>
      </c:dateAx>
      <c:valAx>
        <c:axId val="13813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13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DF-4FF9-B56E-E30D9E29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69344"/>
        <c:axId val="13817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DF-4FF9-B56E-E30D9E29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69344"/>
        <c:axId val="138175616"/>
      </c:lineChart>
      <c:dateAx>
        <c:axId val="13816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175616"/>
        <c:crosses val="autoZero"/>
        <c:auto val="1"/>
        <c:lblOffset val="100"/>
        <c:baseTimeUnit val="years"/>
      </c:dateAx>
      <c:valAx>
        <c:axId val="13817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16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100.84</c:v>
                </c:pt>
                <c:pt idx="1">
                  <c:v>97.97</c:v>
                </c:pt>
                <c:pt idx="2">
                  <c:v>101.75</c:v>
                </c:pt>
                <c:pt idx="3">
                  <c:v>97.77</c:v>
                </c:pt>
                <c:pt idx="4">
                  <c:v>100.17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1E-415D-8116-9EB18785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01120"/>
        <c:axId val="965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1E-415D-8116-9EB18785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01120"/>
        <c:axId val="96503296"/>
      </c:lineChart>
      <c:dateAx>
        <c:axId val="9650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03296"/>
        <c:crosses val="autoZero"/>
        <c:auto val="1"/>
        <c:lblOffset val="100"/>
        <c:baseTimeUnit val="years"/>
      </c:dateAx>
      <c:valAx>
        <c:axId val="965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0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6-4971-8E8C-B312D78C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77856"/>
        <c:axId val="13797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26-4971-8E8C-B312D78C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77856"/>
        <c:axId val="137979776"/>
      </c:lineChart>
      <c:dateAx>
        <c:axId val="13797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79776"/>
        <c:crosses val="autoZero"/>
        <c:auto val="1"/>
        <c:lblOffset val="100"/>
        <c:baseTimeUnit val="years"/>
      </c:dateAx>
      <c:valAx>
        <c:axId val="13797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97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B-44B9-BB79-16038106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02816"/>
        <c:axId val="13800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7B-44B9-BB79-16038106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02816"/>
        <c:axId val="138004736"/>
      </c:lineChart>
      <c:dateAx>
        <c:axId val="13800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04736"/>
        <c:crosses val="autoZero"/>
        <c:auto val="1"/>
        <c:lblOffset val="100"/>
        <c:baseTimeUnit val="years"/>
      </c:dateAx>
      <c:valAx>
        <c:axId val="13800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00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6-47B9-8292-781EBA07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95072"/>
        <c:axId val="1377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F6-47B9-8292-781EBA07F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95072"/>
        <c:axId val="137796992"/>
      </c:lineChart>
      <c:dateAx>
        <c:axId val="13779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796992"/>
        <c:crosses val="autoZero"/>
        <c:auto val="1"/>
        <c:lblOffset val="100"/>
        <c:baseTimeUnit val="years"/>
      </c:dateAx>
      <c:valAx>
        <c:axId val="1377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79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17-4C68-B654-2ACC2AC9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40512"/>
        <c:axId val="1378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17-4C68-B654-2ACC2AC9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40512"/>
        <c:axId val="137846784"/>
      </c:lineChart>
      <c:dateAx>
        <c:axId val="1378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46784"/>
        <c:crosses val="autoZero"/>
        <c:auto val="1"/>
        <c:lblOffset val="100"/>
        <c:baseTimeUnit val="years"/>
      </c:dateAx>
      <c:valAx>
        <c:axId val="1378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3256.55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2A0-9781-29B245A9A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85952"/>
        <c:axId val="1378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A-42A0-9781-29B245A9A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85952"/>
        <c:axId val="137892224"/>
      </c:lineChart>
      <c:dateAx>
        <c:axId val="13788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92224"/>
        <c:crosses val="autoZero"/>
        <c:auto val="1"/>
        <c:lblOffset val="100"/>
        <c:baseTimeUnit val="years"/>
      </c:dateAx>
      <c:valAx>
        <c:axId val="1378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8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53.89</c:v>
                </c:pt>
                <c:pt idx="1">
                  <c:v>58.52</c:v>
                </c:pt>
                <c:pt idx="2">
                  <c:v>40.72</c:v>
                </c:pt>
                <c:pt idx="3">
                  <c:v>57.83</c:v>
                </c:pt>
                <c:pt idx="4">
                  <c:v>62.84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0-4728-93E8-F934BA555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14624"/>
        <c:axId val="13792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E0-4728-93E8-F934BA555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14624"/>
        <c:axId val="137924992"/>
      </c:lineChart>
      <c:dateAx>
        <c:axId val="13791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24992"/>
        <c:crosses val="autoZero"/>
        <c:auto val="1"/>
        <c:lblOffset val="100"/>
        <c:baseTimeUnit val="years"/>
      </c:dateAx>
      <c:valAx>
        <c:axId val="13792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91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296.20999999999998</c:v>
                </c:pt>
                <c:pt idx="1">
                  <c:v>280.22000000000003</c:v>
                </c:pt>
                <c:pt idx="2">
                  <c:v>404.44</c:v>
                </c:pt>
                <c:pt idx="3">
                  <c:v>283.27</c:v>
                </c:pt>
                <c:pt idx="4">
                  <c:v>262.72000000000003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8-46D4-B426-3CBFD7EA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51488"/>
        <c:axId val="13808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58-46D4-B426-3CBFD7EA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51488"/>
        <c:axId val="138088832"/>
      </c:lineChart>
      <c:dateAx>
        <c:axId val="13795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088832"/>
        <c:crosses val="autoZero"/>
        <c:auto val="1"/>
        <c:lblOffset val="100"/>
        <c:baseTimeUnit val="years"/>
      </c:dateAx>
      <c:valAx>
        <c:axId val="13808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95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島根県　津和野町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7612</v>
      </c>
      <c r="AM8" s="49"/>
      <c r="AN8" s="49"/>
      <c r="AO8" s="49"/>
      <c r="AP8" s="49"/>
      <c r="AQ8" s="49"/>
      <c r="AR8" s="49"/>
      <c r="AS8" s="49"/>
      <c r="AT8" s="44">
        <f>データ!T6</f>
        <v>307.02999999999997</v>
      </c>
      <c r="AU8" s="44"/>
      <c r="AV8" s="44"/>
      <c r="AW8" s="44"/>
      <c r="AX8" s="44"/>
      <c r="AY8" s="44"/>
      <c r="AZ8" s="44"/>
      <c r="BA8" s="44"/>
      <c r="BB8" s="44">
        <f>データ!U6</f>
        <v>24.79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0.78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3132</v>
      </c>
      <c r="AE10" s="49"/>
      <c r="AF10" s="49"/>
      <c r="AG10" s="49"/>
      <c r="AH10" s="49"/>
      <c r="AI10" s="49"/>
      <c r="AJ10" s="49"/>
      <c r="AK10" s="2"/>
      <c r="AL10" s="49">
        <f>データ!V6</f>
        <v>59</v>
      </c>
      <c r="AM10" s="49"/>
      <c r="AN10" s="49"/>
      <c r="AO10" s="49"/>
      <c r="AP10" s="49"/>
      <c r="AQ10" s="49"/>
      <c r="AR10" s="49"/>
      <c r="AS10" s="49"/>
      <c r="AT10" s="44">
        <f>データ!W6</f>
        <v>0.13</v>
      </c>
      <c r="AU10" s="44"/>
      <c r="AV10" s="44"/>
      <c r="AW10" s="44"/>
      <c r="AX10" s="44"/>
      <c r="AY10" s="44"/>
      <c r="AZ10" s="44"/>
      <c r="BA10" s="44"/>
      <c r="BB10" s="44">
        <f>データ!X6</f>
        <v>453.85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idhSsWUvNPt1ZAKoHFdUkOnC2wOEbj6HnSFYxsqsxyGmleSfXzPt/B7ZT8Wo94cHjCuFSiWqg5Qz7pj1Jiiv+Q==" saltValue="VBrg1x8yJ2k0TtWng/tKU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325015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島根県　津和野町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0.78</v>
      </c>
      <c r="Q6" s="33">
        <f t="shared" si="3"/>
        <v>100</v>
      </c>
      <c r="R6" s="33">
        <f t="shared" si="3"/>
        <v>3132</v>
      </c>
      <c r="S6" s="33">
        <f t="shared" si="3"/>
        <v>7612</v>
      </c>
      <c r="T6" s="33">
        <f t="shared" si="3"/>
        <v>307.02999999999997</v>
      </c>
      <c r="U6" s="33">
        <f t="shared" si="3"/>
        <v>24.79</v>
      </c>
      <c r="V6" s="33">
        <f t="shared" si="3"/>
        <v>59</v>
      </c>
      <c r="W6" s="33">
        <f t="shared" si="3"/>
        <v>0.13</v>
      </c>
      <c r="X6" s="33">
        <f t="shared" si="3"/>
        <v>453.85</v>
      </c>
      <c r="Y6" s="34">
        <f>IF(Y7="",NA(),Y7)</f>
        <v>100.84</v>
      </c>
      <c r="Z6" s="34">
        <f t="shared" ref="Z6:AH6" si="4">IF(Z7="",NA(),Z7)</f>
        <v>97.97</v>
      </c>
      <c r="AA6" s="34">
        <f t="shared" si="4"/>
        <v>101.75</v>
      </c>
      <c r="AB6" s="34">
        <f t="shared" si="4"/>
        <v>97.77</v>
      </c>
      <c r="AC6" s="34">
        <f t="shared" si="4"/>
        <v>100.17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4">
        <f t="shared" si="7"/>
        <v>3256.55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53.89</v>
      </c>
      <c r="BR6" s="34">
        <f t="shared" ref="BR6:BZ6" si="8">IF(BR7="",NA(),BR7)</f>
        <v>58.52</v>
      </c>
      <c r="BS6" s="34">
        <f t="shared" si="8"/>
        <v>40.72</v>
      </c>
      <c r="BT6" s="34">
        <f t="shared" si="8"/>
        <v>57.83</v>
      </c>
      <c r="BU6" s="34">
        <f t="shared" si="8"/>
        <v>62.84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296.20999999999998</v>
      </c>
      <c r="CC6" s="34">
        <f t="shared" ref="CC6:CK6" si="9">IF(CC7="",NA(),CC7)</f>
        <v>280.22000000000003</v>
      </c>
      <c r="CD6" s="34">
        <f t="shared" si="9"/>
        <v>404.44</v>
      </c>
      <c r="CE6" s="34">
        <f t="shared" si="9"/>
        <v>283.27</v>
      </c>
      <c r="CF6" s="34">
        <f t="shared" si="9"/>
        <v>262.72000000000003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60.87</v>
      </c>
      <c r="CN6" s="34">
        <f t="shared" ref="CN6:CV6" si="10">IF(CN7="",NA(),CN7)</f>
        <v>60.87</v>
      </c>
      <c r="CO6" s="34">
        <f t="shared" si="10"/>
        <v>60.87</v>
      </c>
      <c r="CP6" s="34">
        <f t="shared" si="10"/>
        <v>82.61</v>
      </c>
      <c r="CQ6" s="34">
        <f t="shared" si="10"/>
        <v>82.61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325015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0.78</v>
      </c>
      <c r="Q7" s="37">
        <v>100</v>
      </c>
      <c r="R7" s="37">
        <v>3132</v>
      </c>
      <c r="S7" s="37">
        <v>7612</v>
      </c>
      <c r="T7" s="37">
        <v>307.02999999999997</v>
      </c>
      <c r="U7" s="37">
        <v>24.79</v>
      </c>
      <c r="V7" s="37">
        <v>59</v>
      </c>
      <c r="W7" s="37">
        <v>0.13</v>
      </c>
      <c r="X7" s="37">
        <v>453.85</v>
      </c>
      <c r="Y7" s="37">
        <v>100.84</v>
      </c>
      <c r="Z7" s="37">
        <v>97.97</v>
      </c>
      <c r="AA7" s="37">
        <v>101.75</v>
      </c>
      <c r="AB7" s="37">
        <v>97.77</v>
      </c>
      <c r="AC7" s="37">
        <v>100.17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3256.55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53.89</v>
      </c>
      <c r="BR7" s="37">
        <v>58.52</v>
      </c>
      <c r="BS7" s="37">
        <v>40.72</v>
      </c>
      <c r="BT7" s="37">
        <v>57.83</v>
      </c>
      <c r="BU7" s="37">
        <v>62.84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296.20999999999998</v>
      </c>
      <c r="CC7" s="37">
        <v>280.22000000000003</v>
      </c>
      <c r="CD7" s="37">
        <v>404.44</v>
      </c>
      <c r="CE7" s="37">
        <v>283.27</v>
      </c>
      <c r="CF7" s="37">
        <v>262.72000000000003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60.87</v>
      </c>
      <c r="CN7" s="37">
        <v>60.87</v>
      </c>
      <c r="CO7" s="37">
        <v>60.87</v>
      </c>
      <c r="CP7" s="37">
        <v>82.61</v>
      </c>
      <c r="CQ7" s="37">
        <v>82.61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2018-12-03T09:28:00Z</dcterms:created>
  <dcterms:modified xsi:type="dcterms:W3CDTF">2019-02-07T05:03:34Z</dcterms:modified>
  <cp:category/>
</cp:coreProperties>
</file>