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Ohnansv\各課共通\11水道課\H30_水道課フォルダ\05_下水道総務\05_統計\X2\公営企業に係る「経営比較分析表」の分析等\経営比較分析表\"/>
    </mc:Choice>
  </mc:AlternateContent>
  <workbookProtection workbookAlgorithmName="SHA-512" workbookHashValue="/CFCQmKJp/9XqwdoiJHEwdRQa95WrZBxE+GcdGhkgSfzocStKuRmU6HLpI/ndy1iQo46YoFWPCoTKlMYNDInZQ==" workbookSaltValue="2wWZeuEDOei6HjzHfYr2g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<sst xmlns="http://schemas.openxmlformats.org/spreadsheetml/2006/main" count="240" uniqueCount="127">
  <si>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</si>
  <si>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</si>
  <si>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</si>
  <si>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</si>
  <si>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</si>
  <si>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</si>
  <si>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</si>
  <si>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</si>
  <si>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</si>
  <si>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</si>
  <si>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</si>
  <si>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</si>
  <si>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</si>
  <si>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</si>
  <si>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</si>
  <si>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</si>
  <si>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</si>
  <si>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</si>
  <si>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</si>
  <si>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</si>
  <si>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</si>
  <si>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</si>
  <si>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</si>
  <si>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</si>
  <si>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</si>
  <si>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</si>
  <si>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</si>
  <si>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</si>
  <si>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</si>
  <si>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</si>
  <si>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</si>
  <si>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</si>
  <si>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</si>
  <si>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</si>
  <si>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</si>
  <si>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</si>
  <si>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</si>
  <si>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</si>
  <si>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</si>
  <si>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</si>
  <si>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</si>
  <si>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</si>
  <si>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</si>
  <si>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</si>
  <si>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</si>
  <si>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</si>
  <si>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</si>
  <si>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</si>
  <si>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</si>
  <si>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</si>
  <si>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</si>
  <si>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</si>
  <si>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</si>
  <si>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</si>
  <si>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</si>
  <si>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</si>
  <si>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</si>
  <si>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</si>
  <si>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</si>
  <si>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</si>
  <si>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</si>
  <si>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</si>
  <si>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</si>
  <si>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</si>
  <si>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</si>
  <si>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</si>
  <si>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</si>
  <si>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</si>
  <si>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</si>
  <si>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</si>
  <si>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</si>
  <si>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</si>
  <si>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</si>
  <si>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</si>
  <si>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</si>
  <si>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</si>
  <si>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</si>
  <si>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</si>
  <si>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</si>
  <si>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</si>
  <si>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</si>
  <si>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</si>
  <si>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</si>
  <si>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</si>
  <si>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</si>
  <si>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</si>
  <si>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</si>
  <si>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</si>
  <si>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</si>
  <si>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</si>
  <si>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</si>
  <si>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</si>
  <si>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</si>
  <si>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</si>
  <si>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</si>
  <si>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</si>
  <si>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</si>
  <si>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</si>
  <si>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</si>
  <si>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</si>
  <si>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</si>
  <si>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</si>
  <si>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</si>
  <si>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</si>
  <si>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</si>
  <si>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</si>
  <si>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</si>
  <si>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</si>
  <si>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</si>
  <si>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</si>
  <si>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</si>
  <si>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邑南町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</si>
  <si>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</si>
  <si>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</si>
  <si>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</si>
  <si>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</si>
  <si>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</si>
  <si>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</si>
  <si>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</si>
  <si>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</si>
  <si>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</si>
  <si>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</si>
  <si>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</si>
  <si>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</si>
  <si>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平成11年の供用開始から19年を経過。管渠の平均年齢は17年で、判断の目安となる20年には至っていない。
　処理施設は近年修繕費が増え、今後も増大する傾向にあることから、耐用年数を超えた設備等の維持、改築更新について、下水道長寿命化計画を策定した。これにより、更新需要に応じた施設の改築更新を計画的に実施することになる。
　管渠については、供用開始20年を目安に長寿命化の点検調査を行うことで、健全度調査結果と緊急度に基づい箇所について計画的改築を行うなど、更新時期を迎える施設のライフサイクルコストの低減化に取り組む必要がある。</t>
    <rPh sb="1" eb="3">
      <t>ヘイセイ</t>
    </rPh>
    <rPh sb="5" eb="6">
      <t>ネン</t>
    </rPh>
    <rPh sb="7" eb="9">
      <t>キョウヨウ</t>
    </rPh>
    <rPh sb="9" eb="11">
      <t>カイシ</t>
    </rPh>
    <rPh sb="15" eb="16">
      <t>ネン</t>
    </rPh>
    <rPh sb="17" eb="19">
      <t>ケイカ</t>
    </rPh>
    <rPh sb="20" eb="22">
      <t>カンキョ</t>
    </rPh>
    <rPh sb="23" eb="25">
      <t>ヘイキン</t>
    </rPh>
    <rPh sb="25" eb="27">
      <t>ネンレイ</t>
    </rPh>
    <rPh sb="30" eb="31">
      <t>ネン</t>
    </rPh>
    <rPh sb="33" eb="35">
      <t>ハンダン</t>
    </rPh>
    <rPh sb="36" eb="38">
      <t>メヤス</t>
    </rPh>
    <rPh sb="43" eb="44">
      <t>ネン</t>
    </rPh>
    <rPh sb="46" eb="47">
      <t>イタ</t>
    </rPh>
    <rPh sb="55" eb="57">
      <t>ショリ</t>
    </rPh>
    <rPh sb="57" eb="59">
      <t>シセツ</t>
    </rPh>
    <rPh sb="60" eb="62">
      <t>キンネン</t>
    </rPh>
    <rPh sb="62" eb="65">
      <t>シュウゼンヒ</t>
    </rPh>
    <rPh sb="66" eb="67">
      <t>フ</t>
    </rPh>
    <rPh sb="69" eb="71">
      <t>コンゴ</t>
    </rPh>
    <rPh sb="72" eb="74">
      <t>ゾウダイ</t>
    </rPh>
    <rPh sb="76" eb="78">
      <t>ケイコウ</t>
    </rPh>
    <rPh sb="86" eb="88">
      <t>タイヨウ</t>
    </rPh>
    <rPh sb="88" eb="90">
      <t>ネンスウ</t>
    </rPh>
    <rPh sb="91" eb="92">
      <t>コ</t>
    </rPh>
    <rPh sb="94" eb="96">
      <t>セツビ</t>
    </rPh>
    <rPh sb="96" eb="97">
      <t>トウ</t>
    </rPh>
    <rPh sb="98" eb="100">
      <t>イジ</t>
    </rPh>
    <rPh sb="101" eb="103">
      <t>カイチク</t>
    </rPh>
    <rPh sb="103" eb="105">
      <t>コウシン</t>
    </rPh>
    <rPh sb="110" eb="113">
      <t>ゲスイドウ</t>
    </rPh>
    <rPh sb="113" eb="114">
      <t>チョウ</t>
    </rPh>
    <rPh sb="114" eb="117">
      <t>ジュミョウカ</t>
    </rPh>
    <rPh sb="117" eb="119">
      <t>ケイカク</t>
    </rPh>
    <rPh sb="120" eb="122">
      <t>サクテイ</t>
    </rPh>
    <rPh sb="131" eb="133">
      <t>コウシン</t>
    </rPh>
    <rPh sb="133" eb="135">
      <t>ジュヨウ</t>
    </rPh>
    <rPh sb="136" eb="137">
      <t>オウ</t>
    </rPh>
    <rPh sb="139" eb="141">
      <t>シセツ</t>
    </rPh>
    <rPh sb="142" eb="144">
      <t>カイチク</t>
    </rPh>
    <rPh sb="144" eb="146">
      <t>コウシン</t>
    </rPh>
    <rPh sb="147" eb="149">
      <t>ケイカク</t>
    </rPh>
    <rPh sb="149" eb="150">
      <t>テキ</t>
    </rPh>
    <rPh sb="151" eb="153">
      <t>ジッシ</t>
    </rPh>
    <rPh sb="163" eb="165">
      <t>カンキョ</t>
    </rPh>
    <rPh sb="171" eb="173">
      <t>キョウヨウ</t>
    </rPh>
    <rPh sb="173" eb="175">
      <t>カイシ</t>
    </rPh>
    <rPh sb="177" eb="178">
      <t>ネン</t>
    </rPh>
    <rPh sb="179" eb="181">
      <t>メヤス</t>
    </rPh>
    <rPh sb="182" eb="183">
      <t>チョウ</t>
    </rPh>
    <rPh sb="183" eb="186">
      <t>ジュミョウカ</t>
    </rPh>
    <rPh sb="187" eb="189">
      <t>テンケン</t>
    </rPh>
    <rPh sb="189" eb="191">
      <t>チョウサ</t>
    </rPh>
    <rPh sb="192" eb="193">
      <t>オコナ</t>
    </rPh>
    <rPh sb="198" eb="200">
      <t>ケンゼン</t>
    </rPh>
    <rPh sb="200" eb="201">
      <t>ド</t>
    </rPh>
    <rPh sb="201" eb="203">
      <t>チョウサ</t>
    </rPh>
    <rPh sb="203" eb="205">
      <t>ケッカ</t>
    </rPh>
    <rPh sb="206" eb="209">
      <t>キンキュウド</t>
    </rPh>
    <rPh sb="210" eb="211">
      <t>モト</t>
    </rPh>
    <rPh sb="213" eb="215">
      <t>カショ</t>
    </rPh>
    <rPh sb="219" eb="222">
      <t>ケイカクテキ</t>
    </rPh>
    <rPh sb="222" eb="224">
      <t>カイチク</t>
    </rPh>
    <rPh sb="225" eb="226">
      <t>オコナ</t>
    </rPh>
    <rPh sb="230" eb="232">
      <t>コウシン</t>
    </rPh>
    <rPh sb="232" eb="234">
      <t>ジキ</t>
    </rPh>
    <rPh sb="235" eb="236">
      <t>ムカ</t>
    </rPh>
    <rPh sb="238" eb="240">
      <t>シセツ</t>
    </rPh>
    <rPh sb="252" eb="255">
      <t>テイゲンカ</t>
    </rPh>
    <rPh sb="256" eb="257">
      <t>ト</t>
    </rPh>
    <rPh sb="258" eb="259">
      <t>ク</t>
    </rPh>
    <rPh sb="260" eb="262">
      <t>ヒツヨウ</t>
    </rPh>
    <phoneticPr fontId="15"/>
  </si>
  <si>
    <t>　本町の特定環境公共下水道事業は維持管理費が主体である。水洗化率の向上のため接続勧奨を行うなど収入の安定的確保を図るほか、施設の老朽化に伴う維持管理費及び改築更新費の増加が考えられるため、より効率的な維持管理、機器更新を行っていくために下水道ストックマネジメント計画の策定を検討していく必要がある。
　また、処理場の維持管理をユーティリティーや簡易な修繕を含めた包括的な委託化の検討や、一定の条件設定における適正な使用料について調査し、安定した事業経営を維持するため、下水道使用料金体系の在り方を研究する必要がある。</t>
    <rPh sb="1" eb="3">
      <t>ホンチョウ</t>
    </rPh>
    <rPh sb="4" eb="6">
      <t>トクテイ</t>
    </rPh>
    <rPh sb="6" eb="8">
      <t>カンキョウ</t>
    </rPh>
    <rPh sb="8" eb="10">
      <t>コウキョウ</t>
    </rPh>
    <rPh sb="10" eb="13">
      <t>ゲスイドウ</t>
    </rPh>
    <rPh sb="13" eb="15">
      <t>ジギョウ</t>
    </rPh>
    <rPh sb="16" eb="18">
      <t>イジ</t>
    </rPh>
    <rPh sb="18" eb="21">
      <t>カンリヒ</t>
    </rPh>
    <rPh sb="22" eb="24">
      <t>シュタイ</t>
    </rPh>
    <rPh sb="28" eb="31">
      <t>スイセンカ</t>
    </rPh>
    <rPh sb="31" eb="32">
      <t>リツ</t>
    </rPh>
    <rPh sb="33" eb="35">
      <t>コウジョウ</t>
    </rPh>
    <rPh sb="38" eb="40">
      <t>セツゾク</t>
    </rPh>
    <rPh sb="40" eb="42">
      <t>カンショウ</t>
    </rPh>
    <rPh sb="43" eb="44">
      <t>オコナ</t>
    </rPh>
    <rPh sb="47" eb="49">
      <t>シュウニュウ</t>
    </rPh>
    <rPh sb="50" eb="53">
      <t>アンテイテキ</t>
    </rPh>
    <rPh sb="53" eb="55">
      <t>カクホ</t>
    </rPh>
    <rPh sb="56" eb="57">
      <t>ハカ</t>
    </rPh>
    <rPh sb="61" eb="63">
      <t>シセツ</t>
    </rPh>
    <rPh sb="64" eb="67">
      <t>ロウキュウカ</t>
    </rPh>
    <rPh sb="68" eb="69">
      <t>トモナ</t>
    </rPh>
    <rPh sb="70" eb="72">
      <t>イジ</t>
    </rPh>
    <rPh sb="72" eb="75">
      <t>カンリヒ</t>
    </rPh>
    <rPh sb="75" eb="76">
      <t>オヨ</t>
    </rPh>
    <rPh sb="77" eb="79">
      <t>カイチク</t>
    </rPh>
    <rPh sb="79" eb="81">
      <t>コウシン</t>
    </rPh>
    <rPh sb="81" eb="82">
      <t>ヒ</t>
    </rPh>
    <rPh sb="83" eb="85">
      <t>ゾウカ</t>
    </rPh>
    <rPh sb="86" eb="87">
      <t>カンガ</t>
    </rPh>
    <rPh sb="96" eb="99">
      <t>コウリツテキ</t>
    </rPh>
    <rPh sb="100" eb="102">
      <t>イジ</t>
    </rPh>
    <rPh sb="102" eb="104">
      <t>カンリ</t>
    </rPh>
    <rPh sb="105" eb="107">
      <t>キキ</t>
    </rPh>
    <rPh sb="107" eb="109">
      <t>コウシン</t>
    </rPh>
    <rPh sb="110" eb="111">
      <t>オコナ</t>
    </rPh>
    <rPh sb="118" eb="121">
      <t>ゲスイドウ</t>
    </rPh>
    <rPh sb="131" eb="133">
      <t>ケイカク</t>
    </rPh>
    <rPh sb="143" eb="145">
      <t>ヒツヨウ</t>
    </rPh>
    <rPh sb="154" eb="156">
      <t>ショリ</t>
    </rPh>
    <rPh sb="156" eb="157">
      <t>ジョウ</t>
    </rPh>
    <rPh sb="158" eb="160">
      <t>イジ</t>
    </rPh>
    <rPh sb="160" eb="162">
      <t>カンリ</t>
    </rPh>
    <rPh sb="172" eb="174">
      <t>カンイ</t>
    </rPh>
    <rPh sb="175" eb="177">
      <t>シュウゼン</t>
    </rPh>
    <rPh sb="178" eb="179">
      <t>フク</t>
    </rPh>
    <rPh sb="181" eb="183">
      <t>ホウカツ</t>
    </rPh>
    <rPh sb="183" eb="184">
      <t>テキ</t>
    </rPh>
    <rPh sb="185" eb="187">
      <t>イタク</t>
    </rPh>
    <rPh sb="187" eb="188">
      <t>カ</t>
    </rPh>
    <rPh sb="189" eb="191">
      <t>ケントウ</t>
    </rPh>
    <rPh sb="193" eb="195">
      <t>イッテイ</t>
    </rPh>
    <rPh sb="196" eb="198">
      <t>ジョウケン</t>
    </rPh>
    <rPh sb="198" eb="200">
      <t>セッテイ</t>
    </rPh>
    <rPh sb="204" eb="206">
      <t>テキセイ</t>
    </rPh>
    <rPh sb="207" eb="210">
      <t>シヨウリョウ</t>
    </rPh>
    <rPh sb="214" eb="216">
      <t>チョウサ</t>
    </rPh>
    <rPh sb="218" eb="220">
      <t>アンテイ</t>
    </rPh>
    <rPh sb="222" eb="224">
      <t>ジギョウ</t>
    </rPh>
    <rPh sb="224" eb="226">
      <t>ケイエイ</t>
    </rPh>
    <rPh sb="227" eb="229">
      <t>イジ</t>
    </rPh>
    <rPh sb="234" eb="237">
      <t>ゲスイドウ</t>
    </rPh>
    <rPh sb="237" eb="240">
      <t>シヨウリョウ</t>
    </rPh>
    <rPh sb="240" eb="241">
      <t>キン</t>
    </rPh>
    <rPh sb="241" eb="243">
      <t>タイケイ</t>
    </rPh>
    <rPh sb="244" eb="245">
      <t>ア</t>
    </rPh>
    <rPh sb="246" eb="247">
      <t>カタ</t>
    </rPh>
    <rPh sb="248" eb="250">
      <t>ケンキュウ</t>
    </rPh>
    <rPh sb="252" eb="254">
      <t>ヒツヨウ</t>
    </rPh>
    <phoneticPr fontId="15"/>
  </si>
  <si>
    <t>　本町の特定環境保全公共下水道事業は、平成24年度に下水道面整備を完了しているが、5.5haの拡張事業の計画変更を行った。
　水洗化率は、平成29年度末で89.4%であり、類似団体と比較して高い値となっているが、経営改善のため引き続き接続促進を進め有収水量の増加につなげていく必要がある。
　事業投資に要した企業債は償還により減少しているが、さらに残高削減を進め、財政体質の強化を図ることが必要である。
　なお経費回収率について、上昇傾向であるが、老朽化による施設の更新需要が増大するため、効率性の向上が求められる。
　今後は少子高齢化や自然減等による人口減少により下水道使用料が減少に転じることも予想されるため、収益の安定的確保が課題である。</t>
    <rPh sb="1" eb="3">
      <t>ホンチョウ</t>
    </rPh>
    <rPh sb="4" eb="6">
      <t>トクテイ</t>
    </rPh>
    <rPh sb="6" eb="8">
      <t>カンキョウ</t>
    </rPh>
    <rPh sb="8" eb="10">
      <t>ホゼン</t>
    </rPh>
    <rPh sb="10" eb="12">
      <t>コウキョウ</t>
    </rPh>
    <rPh sb="12" eb="15">
      <t>ゲスイドウ</t>
    </rPh>
    <rPh sb="15" eb="17">
      <t>ジギョウ</t>
    </rPh>
    <rPh sb="19" eb="21">
      <t>ヘイセイ</t>
    </rPh>
    <rPh sb="23" eb="24">
      <t>ネン</t>
    </rPh>
    <rPh sb="24" eb="25">
      <t>ド</t>
    </rPh>
    <rPh sb="26" eb="29">
      <t>ゲスイドウ</t>
    </rPh>
    <rPh sb="29" eb="30">
      <t>メン</t>
    </rPh>
    <rPh sb="30" eb="32">
      <t>セイビ</t>
    </rPh>
    <rPh sb="33" eb="35">
      <t>カンリョウ</t>
    </rPh>
    <rPh sb="47" eb="49">
      <t>カクチョウ</t>
    </rPh>
    <rPh sb="49" eb="51">
      <t>ジギョウ</t>
    </rPh>
    <rPh sb="52" eb="54">
      <t>ケイカク</t>
    </rPh>
    <rPh sb="54" eb="56">
      <t>ヘンコウ</t>
    </rPh>
    <rPh sb="57" eb="58">
      <t>オコナ</t>
    </rPh>
    <rPh sb="63" eb="66">
      <t>スイセンカ</t>
    </rPh>
    <rPh sb="66" eb="67">
      <t>リツ</t>
    </rPh>
    <rPh sb="69" eb="71">
      <t>ヘイセイ</t>
    </rPh>
    <rPh sb="73" eb="76">
      <t>ネンドマツ</t>
    </rPh>
    <rPh sb="86" eb="88">
      <t>ルイジ</t>
    </rPh>
    <rPh sb="88" eb="90">
      <t>ダンタイ</t>
    </rPh>
    <rPh sb="91" eb="93">
      <t>ヒカク</t>
    </rPh>
    <rPh sb="95" eb="96">
      <t>タカ</t>
    </rPh>
    <rPh sb="97" eb="98">
      <t>アタイ</t>
    </rPh>
    <rPh sb="106" eb="108">
      <t>ケイエイ</t>
    </rPh>
    <rPh sb="108" eb="110">
      <t>カイゼン</t>
    </rPh>
    <rPh sb="113" eb="114">
      <t>ヒ</t>
    </rPh>
    <rPh sb="115" eb="116">
      <t>ツヅ</t>
    </rPh>
    <rPh sb="117" eb="119">
      <t>セツゾク</t>
    </rPh>
    <rPh sb="119" eb="121">
      <t>ソクシン</t>
    </rPh>
    <rPh sb="122" eb="123">
      <t>スス</t>
    </rPh>
    <rPh sb="124" eb="125">
      <t>アリ</t>
    </rPh>
    <rPh sb="125" eb="126">
      <t>シュウ</t>
    </rPh>
    <rPh sb="126" eb="127">
      <t>スイ</t>
    </rPh>
    <rPh sb="127" eb="128">
      <t>リョウ</t>
    </rPh>
    <rPh sb="129" eb="131">
      <t>ゾウカ</t>
    </rPh>
    <rPh sb="138" eb="140">
      <t>ヒツヨウ</t>
    </rPh>
    <rPh sb="146" eb="148">
      <t>ジギョウ</t>
    </rPh>
    <rPh sb="148" eb="150">
      <t>トウシ</t>
    </rPh>
    <rPh sb="151" eb="152">
      <t>ヨウ</t>
    </rPh>
    <rPh sb="154" eb="156">
      <t>キギョウ</t>
    </rPh>
    <rPh sb="156" eb="157">
      <t>サイ</t>
    </rPh>
    <rPh sb="158" eb="160">
      <t>ショウカン</t>
    </rPh>
    <rPh sb="163" eb="165">
      <t>ゲンショウ</t>
    </rPh>
    <rPh sb="174" eb="176">
      <t>ザンダカ</t>
    </rPh>
    <rPh sb="176" eb="178">
      <t>サクゲン</t>
    </rPh>
    <rPh sb="179" eb="180">
      <t>スス</t>
    </rPh>
    <rPh sb="182" eb="184">
      <t>ザイセイ</t>
    </rPh>
    <rPh sb="184" eb="186">
      <t>タイシツ</t>
    </rPh>
    <rPh sb="187" eb="189">
      <t>キョウカ</t>
    </rPh>
    <rPh sb="190" eb="191">
      <t>ハカ</t>
    </rPh>
    <rPh sb="195" eb="197">
      <t>ヒツヨウ</t>
    </rPh>
    <rPh sb="205" eb="207">
      <t>ケイヒ</t>
    </rPh>
    <rPh sb="207" eb="209">
      <t>カイシュウ</t>
    </rPh>
    <rPh sb="209" eb="210">
      <t>リツ</t>
    </rPh>
    <rPh sb="215" eb="217">
      <t>ジョウショウ</t>
    </rPh>
    <rPh sb="217" eb="219">
      <t>ケイコウ</t>
    </rPh>
    <rPh sb="224" eb="227">
      <t>ロウキュウカ</t>
    </rPh>
    <rPh sb="230" eb="232">
      <t>シセツ</t>
    </rPh>
    <rPh sb="245" eb="247">
      <t>コウリツ</t>
    </rPh>
    <rPh sb="247" eb="248">
      <t>セイ</t>
    </rPh>
    <rPh sb="249" eb="251">
      <t>コウジョウ</t>
    </rPh>
    <rPh sb="252" eb="253">
      <t>モト</t>
    </rPh>
    <rPh sb="260" eb="262">
      <t>コンゴ</t>
    </rPh>
    <rPh sb="263" eb="265">
      <t>ショウシ</t>
    </rPh>
    <rPh sb="265" eb="268">
      <t>コウレイカ</t>
    </rPh>
    <rPh sb="269" eb="272">
      <t>シゼンゲン</t>
    </rPh>
    <rPh sb="272" eb="273">
      <t>トウ</t>
    </rPh>
    <rPh sb="276" eb="278">
      <t>ジンコウ</t>
    </rPh>
    <rPh sb="278" eb="280">
      <t>ゲンショウ</t>
    </rPh>
    <rPh sb="283" eb="286">
      <t>ゲスイドウ</t>
    </rPh>
    <rPh sb="286" eb="289">
      <t>シヨウリョウ</t>
    </rPh>
    <rPh sb="290" eb="292">
      <t>ゲンショウ</t>
    </rPh>
    <rPh sb="293" eb="294">
      <t>テン</t>
    </rPh>
    <rPh sb="299" eb="301">
      <t>ヨソウ</t>
    </rPh>
    <rPh sb="307" eb="309">
      <t>シュウエキ</t>
    </rPh>
    <rPh sb="310" eb="313">
      <t>アンテイテキ</t>
    </rPh>
    <rPh sb="313" eb="315">
      <t>カクホ</t>
    </rPh>
    <rPh sb="316" eb="318">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</si>
</sst>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434-4808-AC66-9B58A9E228D7}"/>
            </c:ext>
          </c:extLst>
        </c:ser>
        <c:dLbls>
          <c:showLegendKey val="0"/>
          <c:showVal val="0"/>
          <c:showCatName val="0"/>
          <c:showSerName val="0"/>
          <c:showPercent val="0"/>
          <c:showBubbleSize val="0"/>
        </c:dLbls>
        <c:gapWidth val="150"/>
        <c:axId val="227615712"/>
        <c:axId val="227616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7434-4808-AC66-9B58A9E228D7}"/>
            </c:ext>
          </c:extLst>
        </c:ser>
        <c:dLbls>
          <c:showLegendKey val="0"/>
          <c:showVal val="0"/>
          <c:showCatName val="0"/>
          <c:showSerName val="0"/>
          <c:showPercent val="0"/>
          <c:showBubbleSize val="0"/>
        </c:dLbls>
        <c:marker val="1"/>
        <c:smooth val="0"/>
        <c:axId val="227615712"/>
        <c:axId val="227616104"/>
      </c:lineChart>
      <c:dateAx>
        <c:axId val="227615712"/>
        <c:scaling>
          <c:orientation val="minMax"/>
        </c:scaling>
        <c:delete val="1"/>
        <c:axPos val="b"/>
        <c:numFmt formatCode="ge" sourceLinked="1"/>
        <c:majorTickMark val="none"/>
        <c:minorTickMark val="none"/>
        <c:tickLblPos val="none"/>
        <c:crossAx val="227616104"/>
        <c:crosses val="autoZero"/>
        <c:auto val="1"/>
        <c:lblOffset val="100"/>
        <c:baseTimeUnit val="years"/>
      </c:dateAx>
      <c:valAx>
        <c:axId val="227616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61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39.69</c:v>
                </c:pt>
                <c:pt idx="1">
                  <c:v>38.85</c:v>
                </c:pt>
                <c:pt idx="2">
                  <c:v>39.81</c:v>
                </c:pt>
                <c:pt idx="3">
                  <c:v>40</c:v>
                </c:pt>
                <c:pt idx="4">
                  <c:v>34.5</c:v>
                </c:pt>
              </c:numCache>
            </c:numRef>
          </c:val>
          <c:extLst xmlns:c16r2="http://schemas.microsoft.com/office/drawing/2015/06/chart">
            <c:ext xmlns:c16="http://schemas.microsoft.com/office/drawing/2014/chart" uri="{C3380CC4-5D6E-409C-BE32-E72D297353CC}">
              <c16:uniqueId val="{00000000-1309-4119-A368-BD855F8C120F}"/>
            </c:ext>
          </c:extLst>
        </c:ser>
        <c:dLbls>
          <c:showLegendKey val="0"/>
          <c:showVal val="0"/>
          <c:showCatName val="0"/>
          <c:showSerName val="0"/>
          <c:showPercent val="0"/>
          <c:showBubbleSize val="0"/>
        </c:dLbls>
        <c:gapWidth val="150"/>
        <c:axId val="367447296"/>
        <c:axId val="367447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1309-4119-A368-BD855F8C120F}"/>
            </c:ext>
          </c:extLst>
        </c:ser>
        <c:dLbls>
          <c:showLegendKey val="0"/>
          <c:showVal val="0"/>
          <c:showCatName val="0"/>
          <c:showSerName val="0"/>
          <c:showPercent val="0"/>
          <c:showBubbleSize val="0"/>
        </c:dLbls>
        <c:marker val="1"/>
        <c:smooth val="0"/>
        <c:axId val="367447296"/>
        <c:axId val="367447688"/>
      </c:lineChart>
      <c:dateAx>
        <c:axId val="367447296"/>
        <c:scaling>
          <c:orientation val="minMax"/>
        </c:scaling>
        <c:delete val="1"/>
        <c:axPos val="b"/>
        <c:numFmt formatCode="ge" sourceLinked="1"/>
        <c:majorTickMark val="none"/>
        <c:minorTickMark val="none"/>
        <c:tickLblPos val="none"/>
        <c:crossAx val="367447688"/>
        <c:crosses val="autoZero"/>
        <c:auto val="1"/>
        <c:lblOffset val="100"/>
        <c:baseTimeUnit val="years"/>
      </c:dateAx>
      <c:valAx>
        <c:axId val="367447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44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88.58</c:v>
                </c:pt>
                <c:pt idx="1">
                  <c:v>87</c:v>
                </c:pt>
                <c:pt idx="2">
                  <c:v>87.81</c:v>
                </c:pt>
                <c:pt idx="3">
                  <c:v>89.22</c:v>
                </c:pt>
                <c:pt idx="4">
                  <c:v>89.42</c:v>
                </c:pt>
              </c:numCache>
            </c:numRef>
          </c:val>
          <c:extLst xmlns:c16r2="http://schemas.microsoft.com/office/drawing/2015/06/chart">
            <c:ext xmlns:c16="http://schemas.microsoft.com/office/drawing/2014/chart" uri="{C3380CC4-5D6E-409C-BE32-E72D297353CC}">
              <c16:uniqueId val="{00000000-0B98-4287-B72E-98B727A7EE83}"/>
            </c:ext>
          </c:extLst>
        </c:ser>
        <c:dLbls>
          <c:showLegendKey val="0"/>
          <c:showVal val="0"/>
          <c:showCatName val="0"/>
          <c:showSerName val="0"/>
          <c:showPercent val="0"/>
          <c:showBubbleSize val="0"/>
        </c:dLbls>
        <c:gapWidth val="150"/>
        <c:axId val="367620712"/>
        <c:axId val="36762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0B98-4287-B72E-98B727A7EE83}"/>
            </c:ext>
          </c:extLst>
        </c:ser>
        <c:dLbls>
          <c:showLegendKey val="0"/>
          <c:showVal val="0"/>
          <c:showCatName val="0"/>
          <c:showSerName val="0"/>
          <c:showPercent val="0"/>
          <c:showBubbleSize val="0"/>
        </c:dLbls>
        <c:marker val="1"/>
        <c:smooth val="0"/>
        <c:axId val="367620712"/>
        <c:axId val="367621104"/>
      </c:lineChart>
      <c:dateAx>
        <c:axId val="367620712"/>
        <c:scaling>
          <c:orientation val="minMax"/>
        </c:scaling>
        <c:delete val="1"/>
        <c:axPos val="b"/>
        <c:numFmt formatCode="ge" sourceLinked="1"/>
        <c:majorTickMark val="none"/>
        <c:minorTickMark val="none"/>
        <c:tickLblPos val="none"/>
        <c:crossAx val="367621104"/>
        <c:crosses val="autoZero"/>
        <c:auto val="1"/>
        <c:lblOffset val="100"/>
        <c:baseTimeUnit val="years"/>
      </c:dateAx>
      <c:valAx>
        <c:axId val="36762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62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81.7</c:v>
                </c:pt>
                <c:pt idx="1">
                  <c:v>78.150000000000006</c:v>
                </c:pt>
                <c:pt idx="2">
                  <c:v>81.040000000000006</c:v>
                </c:pt>
                <c:pt idx="3">
                  <c:v>83.01</c:v>
                </c:pt>
                <c:pt idx="4">
                  <c:v>83.58</c:v>
                </c:pt>
              </c:numCache>
            </c:numRef>
          </c:val>
          <c:extLst xmlns:c16r2="http://schemas.microsoft.com/office/drawing/2015/06/chart">
            <c:ext xmlns:c16="http://schemas.microsoft.com/office/drawing/2014/chart" uri="{C3380CC4-5D6E-409C-BE32-E72D297353CC}">
              <c16:uniqueId val="{00000000-8915-4573-B416-1C2AAD1FE2B4}"/>
            </c:ext>
          </c:extLst>
        </c:ser>
        <c:dLbls>
          <c:showLegendKey val="0"/>
          <c:showVal val="0"/>
          <c:showCatName val="0"/>
          <c:showSerName val="0"/>
          <c:showPercent val="0"/>
          <c:showBubbleSize val="0"/>
        </c:dLbls>
        <c:gapWidth val="150"/>
        <c:axId val="227617280"/>
        <c:axId val="227617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915-4573-B416-1C2AAD1FE2B4}"/>
            </c:ext>
          </c:extLst>
        </c:ser>
        <c:dLbls>
          <c:showLegendKey val="0"/>
          <c:showVal val="0"/>
          <c:showCatName val="0"/>
          <c:showSerName val="0"/>
          <c:showPercent val="0"/>
          <c:showBubbleSize val="0"/>
        </c:dLbls>
        <c:marker val="1"/>
        <c:smooth val="0"/>
        <c:axId val="227617280"/>
        <c:axId val="227617672"/>
      </c:lineChart>
      <c:dateAx>
        <c:axId val="227617280"/>
        <c:scaling>
          <c:orientation val="minMax"/>
        </c:scaling>
        <c:delete val="1"/>
        <c:axPos val="b"/>
        <c:numFmt formatCode="ge" sourceLinked="1"/>
        <c:majorTickMark val="none"/>
        <c:minorTickMark val="none"/>
        <c:tickLblPos val="none"/>
        <c:crossAx val="227617672"/>
        <c:crosses val="autoZero"/>
        <c:auto val="1"/>
        <c:lblOffset val="100"/>
        <c:baseTimeUnit val="years"/>
      </c:dateAx>
      <c:valAx>
        <c:axId val="227617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61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DA-49B6-B03D-04260F1E2C95}"/>
            </c:ext>
          </c:extLst>
        </c:ser>
        <c:dLbls>
          <c:showLegendKey val="0"/>
          <c:showVal val="0"/>
          <c:showCatName val="0"/>
          <c:showSerName val="0"/>
          <c:showPercent val="0"/>
          <c:showBubbleSize val="0"/>
        </c:dLbls>
        <c:gapWidth val="150"/>
        <c:axId val="229426248"/>
        <c:axId val="22942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DA-49B6-B03D-04260F1E2C95}"/>
            </c:ext>
          </c:extLst>
        </c:ser>
        <c:dLbls>
          <c:showLegendKey val="0"/>
          <c:showVal val="0"/>
          <c:showCatName val="0"/>
          <c:showSerName val="0"/>
          <c:showPercent val="0"/>
          <c:showBubbleSize val="0"/>
        </c:dLbls>
        <c:marker val="1"/>
        <c:smooth val="0"/>
        <c:axId val="229426248"/>
        <c:axId val="229426640"/>
      </c:lineChart>
      <c:dateAx>
        <c:axId val="229426248"/>
        <c:scaling>
          <c:orientation val="minMax"/>
        </c:scaling>
        <c:delete val="1"/>
        <c:axPos val="b"/>
        <c:numFmt formatCode="ge" sourceLinked="1"/>
        <c:majorTickMark val="none"/>
        <c:minorTickMark val="none"/>
        <c:tickLblPos val="none"/>
        <c:crossAx val="229426640"/>
        <c:crosses val="autoZero"/>
        <c:auto val="1"/>
        <c:lblOffset val="100"/>
        <c:baseTimeUnit val="years"/>
      </c:dateAx>
      <c:valAx>
        <c:axId val="22942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426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C52-4D13-A592-9B65D929EE99}"/>
            </c:ext>
          </c:extLst>
        </c:ser>
        <c:dLbls>
          <c:showLegendKey val="0"/>
          <c:showVal val="0"/>
          <c:showCatName val="0"/>
          <c:showSerName val="0"/>
          <c:showPercent val="0"/>
          <c:showBubbleSize val="0"/>
        </c:dLbls>
        <c:gapWidth val="150"/>
        <c:axId val="229427816"/>
        <c:axId val="22942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52-4D13-A592-9B65D929EE99}"/>
            </c:ext>
          </c:extLst>
        </c:ser>
        <c:dLbls>
          <c:showLegendKey val="0"/>
          <c:showVal val="0"/>
          <c:showCatName val="0"/>
          <c:showSerName val="0"/>
          <c:showPercent val="0"/>
          <c:showBubbleSize val="0"/>
        </c:dLbls>
        <c:marker val="1"/>
        <c:smooth val="0"/>
        <c:axId val="229427816"/>
        <c:axId val="229428208"/>
      </c:lineChart>
      <c:dateAx>
        <c:axId val="229427816"/>
        <c:scaling>
          <c:orientation val="minMax"/>
        </c:scaling>
        <c:delete val="1"/>
        <c:axPos val="b"/>
        <c:numFmt formatCode="ge" sourceLinked="1"/>
        <c:majorTickMark val="none"/>
        <c:minorTickMark val="none"/>
        <c:tickLblPos val="none"/>
        <c:crossAx val="229428208"/>
        <c:crosses val="autoZero"/>
        <c:auto val="1"/>
        <c:lblOffset val="100"/>
        <c:baseTimeUnit val="years"/>
      </c:dateAx>
      <c:valAx>
        <c:axId val="22942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427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FF1-48E2-944E-E1FD48C2A013}"/>
            </c:ext>
          </c:extLst>
        </c:ser>
        <c:dLbls>
          <c:showLegendKey val="0"/>
          <c:showVal val="0"/>
          <c:showCatName val="0"/>
          <c:showSerName val="0"/>
          <c:showPercent val="0"/>
          <c:showBubbleSize val="0"/>
        </c:dLbls>
        <c:gapWidth val="150"/>
        <c:axId val="229429384"/>
        <c:axId val="22942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FF1-48E2-944E-E1FD48C2A013}"/>
            </c:ext>
          </c:extLst>
        </c:ser>
        <c:dLbls>
          <c:showLegendKey val="0"/>
          <c:showVal val="0"/>
          <c:showCatName val="0"/>
          <c:showSerName val="0"/>
          <c:showPercent val="0"/>
          <c:showBubbleSize val="0"/>
        </c:dLbls>
        <c:marker val="1"/>
        <c:smooth val="0"/>
        <c:axId val="229429384"/>
        <c:axId val="229429776"/>
      </c:lineChart>
      <c:dateAx>
        <c:axId val="229429384"/>
        <c:scaling>
          <c:orientation val="minMax"/>
        </c:scaling>
        <c:delete val="1"/>
        <c:axPos val="b"/>
        <c:numFmt formatCode="ge" sourceLinked="1"/>
        <c:majorTickMark val="none"/>
        <c:minorTickMark val="none"/>
        <c:tickLblPos val="none"/>
        <c:crossAx val="229429776"/>
        <c:crosses val="autoZero"/>
        <c:auto val="1"/>
        <c:lblOffset val="100"/>
        <c:baseTimeUnit val="years"/>
      </c:dateAx>
      <c:valAx>
        <c:axId val="22942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429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DE8-4398-BE42-BBF3521F969A}"/>
            </c:ext>
          </c:extLst>
        </c:ser>
        <c:dLbls>
          <c:showLegendKey val="0"/>
          <c:showVal val="0"/>
          <c:showCatName val="0"/>
          <c:showSerName val="0"/>
          <c:showPercent val="0"/>
          <c:showBubbleSize val="0"/>
        </c:dLbls>
        <c:gapWidth val="150"/>
        <c:axId val="367264624"/>
        <c:axId val="367265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DE8-4398-BE42-BBF3521F969A}"/>
            </c:ext>
          </c:extLst>
        </c:ser>
        <c:dLbls>
          <c:showLegendKey val="0"/>
          <c:showVal val="0"/>
          <c:showCatName val="0"/>
          <c:showSerName val="0"/>
          <c:showPercent val="0"/>
          <c:showBubbleSize val="0"/>
        </c:dLbls>
        <c:marker val="1"/>
        <c:smooth val="0"/>
        <c:axId val="367264624"/>
        <c:axId val="367265016"/>
      </c:lineChart>
      <c:dateAx>
        <c:axId val="367264624"/>
        <c:scaling>
          <c:orientation val="minMax"/>
        </c:scaling>
        <c:delete val="1"/>
        <c:axPos val="b"/>
        <c:numFmt formatCode="ge" sourceLinked="1"/>
        <c:majorTickMark val="none"/>
        <c:minorTickMark val="none"/>
        <c:tickLblPos val="none"/>
        <c:crossAx val="367265016"/>
        <c:crosses val="autoZero"/>
        <c:auto val="1"/>
        <c:lblOffset val="100"/>
        <c:baseTimeUnit val="years"/>
      </c:dateAx>
      <c:valAx>
        <c:axId val="367265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26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186.25</c:v>
                </c:pt>
                <c:pt idx="1">
                  <c:v>61.43</c:v>
                </c:pt>
                <c:pt idx="2">
                  <c:v>53.94</c:v>
                </c:pt>
                <c:pt idx="3">
                  <c:v>3.35</c:v>
                </c:pt>
                <c:pt idx="4">
                  <c:v>80.47</c:v>
                </c:pt>
              </c:numCache>
            </c:numRef>
          </c:val>
          <c:extLst xmlns:c16r2="http://schemas.microsoft.com/office/drawing/2015/06/chart">
            <c:ext xmlns:c16="http://schemas.microsoft.com/office/drawing/2014/chart" uri="{C3380CC4-5D6E-409C-BE32-E72D297353CC}">
              <c16:uniqueId val="{00000000-5054-4019-A3E7-DB0FDAC00A99}"/>
            </c:ext>
          </c:extLst>
        </c:ser>
        <c:dLbls>
          <c:showLegendKey val="0"/>
          <c:showVal val="0"/>
          <c:showCatName val="0"/>
          <c:showSerName val="0"/>
          <c:showPercent val="0"/>
          <c:showBubbleSize val="0"/>
        </c:dLbls>
        <c:gapWidth val="150"/>
        <c:axId val="367266192"/>
        <c:axId val="367266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5054-4019-A3E7-DB0FDAC00A99}"/>
            </c:ext>
          </c:extLst>
        </c:ser>
        <c:dLbls>
          <c:showLegendKey val="0"/>
          <c:showVal val="0"/>
          <c:showCatName val="0"/>
          <c:showSerName val="0"/>
          <c:showPercent val="0"/>
          <c:showBubbleSize val="0"/>
        </c:dLbls>
        <c:marker val="1"/>
        <c:smooth val="0"/>
        <c:axId val="367266192"/>
        <c:axId val="367266584"/>
      </c:lineChart>
      <c:dateAx>
        <c:axId val="367266192"/>
        <c:scaling>
          <c:orientation val="minMax"/>
        </c:scaling>
        <c:delete val="1"/>
        <c:axPos val="b"/>
        <c:numFmt formatCode="ge" sourceLinked="1"/>
        <c:majorTickMark val="none"/>
        <c:minorTickMark val="none"/>
        <c:tickLblPos val="none"/>
        <c:crossAx val="367266584"/>
        <c:crosses val="autoZero"/>
        <c:auto val="1"/>
        <c:lblOffset val="100"/>
        <c:baseTimeUnit val="years"/>
      </c:dateAx>
      <c:valAx>
        <c:axId val="367266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26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51.39</c:v>
                </c:pt>
                <c:pt idx="1">
                  <c:v>58.4</c:v>
                </c:pt>
                <c:pt idx="2">
                  <c:v>65.45</c:v>
                </c:pt>
                <c:pt idx="3">
                  <c:v>66.22</c:v>
                </c:pt>
                <c:pt idx="4">
                  <c:v>72.36</c:v>
                </c:pt>
              </c:numCache>
            </c:numRef>
          </c:val>
          <c:extLst xmlns:c16r2="http://schemas.microsoft.com/office/drawing/2015/06/chart">
            <c:ext xmlns:c16="http://schemas.microsoft.com/office/drawing/2014/chart" uri="{C3380CC4-5D6E-409C-BE32-E72D297353CC}">
              <c16:uniqueId val="{00000000-F793-431F-8471-2890E3148BBA}"/>
            </c:ext>
          </c:extLst>
        </c:ser>
        <c:dLbls>
          <c:showLegendKey val="0"/>
          <c:showVal val="0"/>
          <c:showCatName val="0"/>
          <c:showSerName val="0"/>
          <c:showPercent val="0"/>
          <c:showBubbleSize val="0"/>
        </c:dLbls>
        <c:gapWidth val="150"/>
        <c:axId val="367444160"/>
        <c:axId val="367444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F793-431F-8471-2890E3148BBA}"/>
            </c:ext>
          </c:extLst>
        </c:ser>
        <c:dLbls>
          <c:showLegendKey val="0"/>
          <c:showVal val="0"/>
          <c:showCatName val="0"/>
          <c:showSerName val="0"/>
          <c:showPercent val="0"/>
          <c:showBubbleSize val="0"/>
        </c:dLbls>
        <c:marker val="1"/>
        <c:smooth val="0"/>
        <c:axId val="367444160"/>
        <c:axId val="367444552"/>
      </c:lineChart>
      <c:dateAx>
        <c:axId val="367444160"/>
        <c:scaling>
          <c:orientation val="minMax"/>
        </c:scaling>
        <c:delete val="1"/>
        <c:axPos val="b"/>
        <c:numFmt formatCode="ge" sourceLinked="1"/>
        <c:majorTickMark val="none"/>
        <c:minorTickMark val="none"/>
        <c:tickLblPos val="none"/>
        <c:crossAx val="367444552"/>
        <c:crosses val="autoZero"/>
        <c:auto val="1"/>
        <c:lblOffset val="100"/>
        <c:baseTimeUnit val="years"/>
      </c:dateAx>
      <c:valAx>
        <c:axId val="367444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44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263.88</c:v>
                </c:pt>
                <c:pt idx="1">
                  <c:v>245.49</c:v>
                </c:pt>
                <c:pt idx="2">
                  <c:v>215.04</c:v>
                </c:pt>
                <c:pt idx="3">
                  <c:v>215.77</c:v>
                </c:pt>
                <c:pt idx="4">
                  <c:v>236.7</c:v>
                </c:pt>
              </c:numCache>
            </c:numRef>
          </c:val>
          <c:extLst xmlns:c16r2="http://schemas.microsoft.com/office/drawing/2015/06/chart">
            <c:ext xmlns:c16="http://schemas.microsoft.com/office/drawing/2014/chart" uri="{C3380CC4-5D6E-409C-BE32-E72D297353CC}">
              <c16:uniqueId val="{00000000-D3D9-4A8B-A7FF-DEBCAEA13634}"/>
            </c:ext>
          </c:extLst>
        </c:ser>
        <c:dLbls>
          <c:showLegendKey val="0"/>
          <c:showVal val="0"/>
          <c:showCatName val="0"/>
          <c:showSerName val="0"/>
          <c:showPercent val="0"/>
          <c:showBubbleSize val="0"/>
        </c:dLbls>
        <c:gapWidth val="150"/>
        <c:axId val="367445728"/>
        <c:axId val="367446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D3D9-4A8B-A7FF-DEBCAEA13634}"/>
            </c:ext>
          </c:extLst>
        </c:ser>
        <c:dLbls>
          <c:showLegendKey val="0"/>
          <c:showVal val="0"/>
          <c:showCatName val="0"/>
          <c:showSerName val="0"/>
          <c:showPercent val="0"/>
          <c:showBubbleSize val="0"/>
        </c:dLbls>
        <c:marker val="1"/>
        <c:smooth val="0"/>
        <c:axId val="367445728"/>
        <c:axId val="367446120"/>
      </c:lineChart>
      <c:dateAx>
        <c:axId val="367445728"/>
        <c:scaling>
          <c:orientation val="minMax"/>
        </c:scaling>
        <c:delete val="1"/>
        <c:axPos val="b"/>
        <c:numFmt formatCode="ge" sourceLinked="1"/>
        <c:majorTickMark val="none"/>
        <c:minorTickMark val="none"/>
        <c:tickLblPos val="none"/>
        <c:crossAx val="367446120"/>
        <c:crosses val="autoZero"/>
        <c:auto val="1"/>
        <c:lblOffset val="100"/>
        <c:baseTimeUnit val="years"/>
      </c:dateAx>
      <c:valAx>
        <c:axId val="367446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44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9"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島根県　邑南町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11005</v>
      </c>
      <c r="AM8" s="49"/>
      <c r="AN8" s="49"/>
      <c r="AO8" s="49"/>
      <c r="AP8" s="49"/>
      <c r="AQ8" s="49"/>
      <c r="AR8" s="49"/>
      <c r="AS8" s="49"/>
      <c r="AT8" s="44">
        <f>データ!T6</f>
        <v>419.29</v>
      </c>
      <c r="AU8" s="44"/>
      <c r="AV8" s="44"/>
      <c r="AW8" s="44"/>
      <c r="AX8" s="44"/>
      <c r="AY8" s="44"/>
      <c r="AZ8" s="44"/>
      <c r="BA8" s="44"/>
      <c r="BB8" s="44">
        <f>データ!U6</f>
        <v>26.25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26.12</v>
      </c>
      <c r="Q10" s="44"/>
      <c r="R10" s="44"/>
      <c r="S10" s="44"/>
      <c r="T10" s="44"/>
      <c r="U10" s="44"/>
      <c r="V10" s="44"/>
      <c r="W10" s="44">
        <f>データ!Q6</f>
        <v>85</v>
      </c>
      <c r="X10" s="44"/>
      <c r="Y10" s="44"/>
      <c r="Z10" s="44"/>
      <c r="AA10" s="44"/>
      <c r="AB10" s="44"/>
      <c r="AC10" s="44"/>
      <c r="AD10" s="49">
        <f>データ!R6</f>
        <v>3240</v>
      </c>
      <c r="AE10" s="49"/>
      <c r="AF10" s="49"/>
      <c r="AG10" s="49"/>
      <c r="AH10" s="49"/>
      <c r="AI10" s="49"/>
      <c r="AJ10" s="49"/>
      <c r="AK10" s="2"/>
      <c r="AL10" s="49">
        <f>データ!V6</f>
        <v>2845</v>
      </c>
      <c r="AM10" s="49"/>
      <c r="AN10" s="49"/>
      <c r="AO10" s="49"/>
      <c r="AP10" s="49"/>
      <c r="AQ10" s="49"/>
      <c r="AR10" s="49"/>
      <c r="AS10" s="49"/>
      <c r="AT10" s="44">
        <f>データ!W6</f>
        <v>2.04</v>
      </c>
      <c r="AU10" s="44"/>
      <c r="AV10" s="44"/>
      <c r="AW10" s="44"/>
      <c r="AX10" s="44"/>
      <c r="AY10" s="44"/>
      <c r="AZ10" s="44"/>
      <c r="BA10" s="44"/>
      <c r="BB10" s="44">
        <f>データ!X6</f>
        <v>1394.61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124</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125</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57</v>
      </c>
      <c r="O86" s="25" t="str">
        <f>データ!EO6</f>
        <v>【0.10】</v>
      </c>
    </row>
  </sheetData>
  <sheetProtection algorithmName="SHA-512" hashValue="tWCELo/Dkz2xjQMI5nnnOhf7fJWB3UV57Rn1RI4wZej+uZ1+PgzUUFvFfbPcWImlQZRn69ndIYK299wHSgIqXA==" saltValue="uSjIf532EOyEAPyjoKd+T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60</v>
      </c>
      <c r="B3" s="28" t="s">
        <v>61</v>
      </c>
      <c r="C3" s="28" t="s">
        <v>62</v>
      </c>
      <c r="D3" s="28" t="s">
        <v>63</v>
      </c>
      <c r="E3" s="28" t="s">
        <v>64</v>
      </c>
      <c r="F3" s="28" t="s">
        <v>65</v>
      </c>
      <c r="G3" s="28" t="s">
        <v>66</v>
      </c>
      <c r="H3" s="82" t="s">
        <v>67</v>
      </c>
      <c r="I3" s="83"/>
      <c r="J3" s="83"/>
      <c r="K3" s="83"/>
      <c r="L3" s="83"/>
      <c r="M3" s="83"/>
      <c r="N3" s="83"/>
      <c r="O3" s="83"/>
      <c r="P3" s="83"/>
      <c r="Q3" s="83"/>
      <c r="R3" s="83"/>
      <c r="S3" s="83"/>
      <c r="T3" s="83"/>
      <c r="U3" s="83"/>
      <c r="V3" s="83"/>
      <c r="W3" s="83"/>
      <c r="X3" s="84"/>
      <c r="Y3" s="88" t="s">
        <v>68</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70</v>
      </c>
      <c r="B4" s="29"/>
      <c r="C4" s="29"/>
      <c r="D4" s="29"/>
      <c r="E4" s="29"/>
      <c r="F4" s="29"/>
      <c r="G4" s="29"/>
      <c r="H4" s="85"/>
      <c r="I4" s="86"/>
      <c r="J4" s="86"/>
      <c r="K4" s="86"/>
      <c r="L4" s="86"/>
      <c r="M4" s="86"/>
      <c r="N4" s="86"/>
      <c r="O4" s="86"/>
      <c r="P4" s="86"/>
      <c r="Q4" s="86"/>
      <c r="R4" s="86"/>
      <c r="S4" s="86"/>
      <c r="T4" s="86"/>
      <c r="U4" s="86"/>
      <c r="V4" s="86"/>
      <c r="W4" s="86"/>
      <c r="X4" s="87"/>
      <c r="Y4" s="81" t="s">
        <v>71</v>
      </c>
      <c r="Z4" s="81"/>
      <c r="AA4" s="81"/>
      <c r="AB4" s="81"/>
      <c r="AC4" s="81"/>
      <c r="AD4" s="81"/>
      <c r="AE4" s="81"/>
      <c r="AF4" s="81"/>
      <c r="AG4" s="81"/>
      <c r="AH4" s="81"/>
      <c r="AI4" s="81"/>
      <c r="AJ4" s="81" t="s">
        <v>72</v>
      </c>
      <c r="AK4" s="81"/>
      <c r="AL4" s="81"/>
      <c r="AM4" s="81"/>
      <c r="AN4" s="81"/>
      <c r="AO4" s="81"/>
      <c r="AP4" s="81"/>
      <c r="AQ4" s="81"/>
      <c r="AR4" s="81"/>
      <c r="AS4" s="81"/>
      <c r="AT4" s="81"/>
      <c r="AU4" s="81" t="s">
        <v>73</v>
      </c>
      <c r="AV4" s="81"/>
      <c r="AW4" s="81"/>
      <c r="AX4" s="81"/>
      <c r="AY4" s="81"/>
      <c r="AZ4" s="81"/>
      <c r="BA4" s="81"/>
      <c r="BB4" s="81"/>
      <c r="BC4" s="81"/>
      <c r="BD4" s="81"/>
      <c r="BE4" s="81"/>
      <c r="BF4" s="81" t="s">
        <v>74</v>
      </c>
      <c r="BG4" s="81"/>
      <c r="BH4" s="81"/>
      <c r="BI4" s="81"/>
      <c r="BJ4" s="81"/>
      <c r="BK4" s="81"/>
      <c r="BL4" s="81"/>
      <c r="BM4" s="81"/>
      <c r="BN4" s="81"/>
      <c r="BO4" s="81"/>
      <c r="BP4" s="81"/>
      <c r="BQ4" s="81" t="s">
        <v>75</v>
      </c>
      <c r="BR4" s="81"/>
      <c r="BS4" s="81"/>
      <c r="BT4" s="81"/>
      <c r="BU4" s="81"/>
      <c r="BV4" s="81"/>
      <c r="BW4" s="81"/>
      <c r="BX4" s="81"/>
      <c r="BY4" s="81"/>
      <c r="BZ4" s="81"/>
      <c r="CA4" s="81"/>
      <c r="CB4" s="81" t="s">
        <v>76</v>
      </c>
      <c r="CC4" s="81"/>
      <c r="CD4" s="81"/>
      <c r="CE4" s="81"/>
      <c r="CF4" s="81"/>
      <c r="CG4" s="81"/>
      <c r="CH4" s="81"/>
      <c r="CI4" s="81"/>
      <c r="CJ4" s="81"/>
      <c r="CK4" s="81"/>
      <c r="CL4" s="81"/>
      <c r="CM4" s="81" t="s">
        <v>77</v>
      </c>
      <c r="CN4" s="81"/>
      <c r="CO4" s="81"/>
      <c r="CP4" s="81"/>
      <c r="CQ4" s="81"/>
      <c r="CR4" s="81"/>
      <c r="CS4" s="81"/>
      <c r="CT4" s="81"/>
      <c r="CU4" s="81"/>
      <c r="CV4" s="81"/>
      <c r="CW4" s="81"/>
      <c r="CX4" s="81" t="s">
        <v>78</v>
      </c>
      <c r="CY4" s="81"/>
      <c r="CZ4" s="81"/>
      <c r="DA4" s="81"/>
      <c r="DB4" s="81"/>
      <c r="DC4" s="81"/>
      <c r="DD4" s="81"/>
      <c r="DE4" s="81"/>
      <c r="DF4" s="81"/>
      <c r="DG4" s="81"/>
      <c r="DH4" s="81"/>
      <c r="DI4" s="81" t="s">
        <v>79</v>
      </c>
      <c r="DJ4" s="81"/>
      <c r="DK4" s="81"/>
      <c r="DL4" s="81"/>
      <c r="DM4" s="81"/>
      <c r="DN4" s="81"/>
      <c r="DO4" s="81"/>
      <c r="DP4" s="81"/>
      <c r="DQ4" s="81"/>
      <c r="DR4" s="81"/>
      <c r="DS4" s="81"/>
      <c r="DT4" s="81" t="s">
        <v>80</v>
      </c>
      <c r="DU4" s="81"/>
      <c r="DV4" s="81"/>
      <c r="DW4" s="81"/>
      <c r="DX4" s="81"/>
      <c r="DY4" s="81"/>
      <c r="DZ4" s="81"/>
      <c r="EA4" s="81"/>
      <c r="EB4" s="81"/>
      <c r="EC4" s="81"/>
      <c r="ED4" s="81"/>
      <c r="EE4" s="81" t="s">
        <v>81</v>
      </c>
      <c r="EF4" s="81"/>
      <c r="EG4" s="81"/>
      <c r="EH4" s="81"/>
      <c r="EI4" s="81"/>
      <c r="EJ4" s="81"/>
      <c r="EK4" s="81"/>
      <c r="EL4" s="81"/>
      <c r="EM4" s="81"/>
      <c r="EN4" s="81"/>
      <c r="EO4" s="81"/>
    </row>
    <row r="5" spans="1:14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c r="A6" s="27" t="s">
        <v>110</v>
      </c>
      <c r="B6" s="32">
        <f>B7</f>
        <v>2017</v>
      </c>
      <c r="C6" s="32">
        <f t="shared" ref="C6:X6" si="3">C7</f>
        <v>324493</v>
      </c>
      <c r="D6" s="32">
        <f t="shared" si="3"/>
        <v>47</v>
      </c>
      <c r="E6" s="32">
        <f t="shared" si="3"/>
        <v>17</v>
      </c>
      <c r="F6" s="32">
        <f t="shared" si="3"/>
        <v>4</v>
      </c>
      <c r="G6" s="32">
        <f t="shared" si="3"/>
        <v>0</v>
      </c>
      <c r="H6" s="32" t="str">
        <f t="shared" si="3"/>
        <v>島根県　邑南町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26.12</v>
      </c>
      <c r="Q6" s="33">
        <f t="shared" si="3"/>
        <v>85</v>
      </c>
      <c r="R6" s="33">
        <f t="shared" si="3"/>
        <v>3240</v>
      </c>
      <c r="S6" s="33">
        <f t="shared" si="3"/>
        <v>11005</v>
      </c>
      <c r="T6" s="33">
        <f t="shared" si="3"/>
        <v>419.29</v>
      </c>
      <c r="U6" s="33">
        <f t="shared" si="3"/>
        <v>26.25</v>
      </c>
      <c r="V6" s="33">
        <f t="shared" si="3"/>
        <v>2845</v>
      </c>
      <c r="W6" s="33">
        <f t="shared" si="3"/>
        <v>2.04</v>
      </c>
      <c r="X6" s="33">
        <f t="shared" si="3"/>
        <v>1394.61</v>
      </c>
      <c r="Y6" s="34">
        <f>IF(Y7="",NA(),Y7)</f>
        <v>81.7</v>
      </c>
      <c r="Z6" s="34">
        <f t="shared" ref="Z6:AH6" si="4">IF(Z7="",NA(),Z7)</f>
        <v>78.150000000000006</v>
      </c>
      <c r="AA6" s="34">
        <f t="shared" si="4"/>
        <v>81.040000000000006</v>
      </c>
      <c r="AB6" s="34">
        <f t="shared" si="4"/>
        <v>83.01</v>
      </c>
      <c r="AC6" s="34">
        <f t="shared" si="4"/>
        <v>83.58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186.25</v>
      </c>
      <c r="BG6" s="34">
        <f t="shared" ref="BG6:BO6" si="7">IF(BG7="",NA(),BG7)</f>
        <v>61.43</v>
      </c>
      <c r="BH6" s="34">
        <f t="shared" si="7"/>
        <v>53.94</v>
      </c>
      <c r="BI6" s="34">
        <f t="shared" si="7"/>
        <v>3.35</v>
      </c>
      <c r="BJ6" s="34">
        <f t="shared" si="7"/>
        <v>80.47</v>
      </c>
      <c r="BK6" s="34">
        <f t="shared" si="7"/>
        <v>1554.05</v>
      </c>
      <c r="BL6" s="34">
        <f t="shared" si="7"/>
        <v>1436</v>
      </c>
      <c r="BM6" s="34">
        <f t="shared" si="7"/>
        <v>1434.89</v>
      </c>
      <c r="BN6" s="34">
        <f t="shared" si="7"/>
        <v>1298.9100000000001</v>
      </c>
      <c r="BO6" s="34">
        <f t="shared" si="7"/>
        <v>1243.71</v>
      </c>
      <c r="BP6" s="33" t="str">
        <f>IF(BP7="","",IF(BP7="-","【-】","【"&amp;SUBSTITUTE(TEXT(BP7,"#,##0.00"),"-","△")&amp;"】"))</f>
        <v>【1,225.44】</v>
      </c>
      <c r="BQ6" s="34">
        <f>IF(BQ7="",NA(),BQ7)</f>
        <v>51.39</v>
      </c>
      <c r="BR6" s="34">
        <f t="shared" ref="BR6:BZ6" si="8">IF(BR7="",NA(),BR7)</f>
        <v>58.4</v>
      </c>
      <c r="BS6" s="34">
        <f t="shared" si="8"/>
        <v>65.45</v>
      </c>
      <c r="BT6" s="34">
        <f t="shared" si="8"/>
        <v>66.22</v>
      </c>
      <c r="BU6" s="34">
        <f t="shared" si="8"/>
        <v>72.36</v>
      </c>
      <c r="BV6" s="34">
        <f t="shared" si="8"/>
        <v>53.01</v>
      </c>
      <c r="BW6" s="34">
        <f t="shared" si="8"/>
        <v>66.56</v>
      </c>
      <c r="BX6" s="34">
        <f t="shared" si="8"/>
        <v>66.22</v>
      </c>
      <c r="BY6" s="34">
        <f t="shared" si="8"/>
        <v>69.87</v>
      </c>
      <c r="BZ6" s="34">
        <f t="shared" si="8"/>
        <v>74.3</v>
      </c>
      <c r="CA6" s="33" t="str">
        <f>IF(CA7="","",IF(CA7="-","【-】","【"&amp;SUBSTITUTE(TEXT(CA7,"#,##0.00"),"-","△")&amp;"】"))</f>
        <v>【75.58】</v>
      </c>
      <c r="CB6" s="34">
        <f>IF(CB7="",NA(),CB7)</f>
        <v>263.88</v>
      </c>
      <c r="CC6" s="34">
        <f t="shared" ref="CC6:CK6" si="9">IF(CC7="",NA(),CC7)</f>
        <v>245.49</v>
      </c>
      <c r="CD6" s="34">
        <f t="shared" si="9"/>
        <v>215.04</v>
      </c>
      <c r="CE6" s="34">
        <f t="shared" si="9"/>
        <v>215.77</v>
      </c>
      <c r="CF6" s="34">
        <f t="shared" si="9"/>
        <v>236.7</v>
      </c>
      <c r="CG6" s="34">
        <f t="shared" si="9"/>
        <v>299.39</v>
      </c>
      <c r="CH6" s="34">
        <f t="shared" si="9"/>
        <v>244.29</v>
      </c>
      <c r="CI6" s="34">
        <f t="shared" si="9"/>
        <v>246.72</v>
      </c>
      <c r="CJ6" s="34">
        <f t="shared" si="9"/>
        <v>234.96</v>
      </c>
      <c r="CK6" s="34">
        <f t="shared" si="9"/>
        <v>221.81</v>
      </c>
      <c r="CL6" s="33" t="str">
        <f>IF(CL7="","",IF(CL7="-","【-】","【"&amp;SUBSTITUTE(TEXT(CL7,"#,##0.00"),"-","△")&amp;"】"))</f>
        <v>【215.23】</v>
      </c>
      <c r="CM6" s="34">
        <f>IF(CM7="",NA(),CM7)</f>
        <v>39.69</v>
      </c>
      <c r="CN6" s="34">
        <f t="shared" ref="CN6:CV6" si="10">IF(CN7="",NA(),CN7)</f>
        <v>38.85</v>
      </c>
      <c r="CO6" s="34">
        <f t="shared" si="10"/>
        <v>39.81</v>
      </c>
      <c r="CP6" s="34">
        <f t="shared" si="10"/>
        <v>40</v>
      </c>
      <c r="CQ6" s="34">
        <f t="shared" si="10"/>
        <v>34.5</v>
      </c>
      <c r="CR6" s="34">
        <f t="shared" si="10"/>
        <v>36.200000000000003</v>
      </c>
      <c r="CS6" s="34">
        <f t="shared" si="10"/>
        <v>43.58</v>
      </c>
      <c r="CT6" s="34">
        <f t="shared" si="10"/>
        <v>41.35</v>
      </c>
      <c r="CU6" s="34">
        <f t="shared" si="10"/>
        <v>42.9</v>
      </c>
      <c r="CV6" s="34">
        <f t="shared" si="10"/>
        <v>43.36</v>
      </c>
      <c r="CW6" s="33" t="str">
        <f>IF(CW7="","",IF(CW7="-","【-】","【"&amp;SUBSTITUTE(TEXT(CW7,"#,##0.00"),"-","△")&amp;"】"))</f>
        <v>【42.66】</v>
      </c>
      <c r="CX6" s="34">
        <f>IF(CX7="",NA(),CX7)</f>
        <v>88.58</v>
      </c>
      <c r="CY6" s="34">
        <f t="shared" ref="CY6:DG6" si="11">IF(CY7="",NA(),CY7)</f>
        <v>87</v>
      </c>
      <c r="CZ6" s="34">
        <f t="shared" si="11"/>
        <v>87.81</v>
      </c>
      <c r="DA6" s="34">
        <f t="shared" si="11"/>
        <v>89.22</v>
      </c>
      <c r="DB6" s="34">
        <f t="shared" si="11"/>
        <v>89.42</v>
      </c>
      <c r="DC6" s="34">
        <f t="shared" si="11"/>
        <v>71.069999999999993</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7.0000000000000007E-2</v>
      </c>
      <c r="EM6" s="34">
        <f t="shared" si="14"/>
        <v>0.09</v>
      </c>
      <c r="EN6" s="34">
        <f t="shared" si="14"/>
        <v>0.09</v>
      </c>
      <c r="EO6" s="33" t="str">
        <f>IF(EO7="","",IF(EO7="-","【-】","【"&amp;SUBSTITUTE(TEXT(EO7,"#,##0.00"),"-","△")&amp;"】"))</f>
        <v>【0.10】</v>
      </c>
    </row>
    <row r="7" spans="1:145" s="35" customFormat="1">
      <c r="A7" s="27"/>
      <c r="B7" s="36">
        <v>2017</v>
      </c>
      <c r="C7" s="36">
        <v>324493</v>
      </c>
      <c r="D7" s="36">
        <v>47</v>
      </c>
      <c r="E7" s="36">
        <v>17</v>
      </c>
      <c r="F7" s="36">
        <v>4</v>
      </c>
      <c r="G7" s="36">
        <v>0</v>
      </c>
      <c r="H7" s="36" t="s">
        <v>111</v>
      </c>
      <c r="I7" s="36" t="s">
        <v>112</v>
      </c>
      <c r="J7" s="36" t="s">
        <v>113</v>
      </c>
      <c r="K7" s="36" t="s">
        <v>114</v>
      </c>
      <c r="L7" s="36" t="s">
        <v>115</v>
      </c>
      <c r="M7" s="36" t="s">
        <v>116</v>
      </c>
      <c r="N7" s="37" t="s">
        <v>117</v>
      </c>
      <c r="O7" s="37" t="s">
        <v>118</v>
      </c>
      <c r="P7" s="37">
        <v>26.12</v>
      </c>
      <c r="Q7" s="37">
        <v>85</v>
      </c>
      <c r="R7" s="37">
        <v>3240</v>
      </c>
      <c r="S7" s="37">
        <v>11005</v>
      </c>
      <c r="T7" s="37">
        <v>419.29</v>
      </c>
      <c r="U7" s="37">
        <v>26.25</v>
      </c>
      <c r="V7" s="37">
        <v>2845</v>
      </c>
      <c r="W7" s="37">
        <v>2.04</v>
      </c>
      <c r="X7" s="37">
        <v>1394.61</v>
      </c>
      <c r="Y7" s="37">
        <v>81.7</v>
      </c>
      <c r="Z7" s="37">
        <v>78.150000000000006</v>
      </c>
      <c r="AA7" s="37">
        <v>81.040000000000006</v>
      </c>
      <c r="AB7" s="37">
        <v>83.01</v>
      </c>
      <c r="AC7" s="37">
        <v>83.58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186.25</v>
      </c>
      <c r="BG7" s="37">
        <v>61.43</v>
      </c>
      <c r="BH7" s="37">
        <v>53.94</v>
      </c>
      <c r="BI7" s="37">
        <v>3.35</v>
      </c>
      <c r="BJ7" s="37">
        <v>80.47</v>
      </c>
      <c r="BK7" s="37">
        <v>1554.05</v>
      </c>
      <c r="BL7" s="37">
        <v>1436</v>
      </c>
      <c r="BM7" s="37">
        <v>1434.89</v>
      </c>
      <c r="BN7" s="37">
        <v>1298.9100000000001</v>
      </c>
      <c r="BO7" s="37">
        <v>1243.71</v>
      </c>
      <c r="BP7" s="37">
        <v>1225.44</v>
      </c>
      <c r="BQ7" s="37">
        <v>51.39</v>
      </c>
      <c r="BR7" s="37">
        <v>58.4</v>
      </c>
      <c r="BS7" s="37">
        <v>65.45</v>
      </c>
      <c r="BT7" s="37">
        <v>66.22</v>
      </c>
      <c r="BU7" s="37">
        <v>72.36</v>
      </c>
      <c r="BV7" s="37">
        <v>53.01</v>
      </c>
      <c r="BW7" s="37">
        <v>66.56</v>
      </c>
      <c r="BX7" s="37">
        <v>66.22</v>
      </c>
      <c r="BY7" s="37">
        <v>69.87</v>
      </c>
      <c r="BZ7" s="37">
        <v>74.3</v>
      </c>
      <c r="CA7" s="37">
        <v>75.58</v>
      </c>
      <c r="CB7" s="37">
        <v>263.88</v>
      </c>
      <c r="CC7" s="37">
        <v>245.49</v>
      </c>
      <c r="CD7" s="37">
        <v>215.04</v>
      </c>
      <c r="CE7" s="37">
        <v>215.77</v>
      </c>
      <c r="CF7" s="37">
        <v>236.7</v>
      </c>
      <c r="CG7" s="37">
        <v>299.39</v>
      </c>
      <c r="CH7" s="37">
        <v>244.29</v>
      </c>
      <c r="CI7" s="37">
        <v>246.72</v>
      </c>
      <c r="CJ7" s="37">
        <v>234.96</v>
      </c>
      <c r="CK7" s="37">
        <v>221.81</v>
      </c>
      <c r="CL7" s="37">
        <v>215.23</v>
      </c>
      <c r="CM7" s="37">
        <v>39.69</v>
      </c>
      <c r="CN7" s="37">
        <v>38.85</v>
      </c>
      <c r="CO7" s="37">
        <v>39.81</v>
      </c>
      <c r="CP7" s="37">
        <v>40</v>
      </c>
      <c r="CQ7" s="37">
        <v>34.5</v>
      </c>
      <c r="CR7" s="37">
        <v>36.200000000000003</v>
      </c>
      <c r="CS7" s="37">
        <v>43.58</v>
      </c>
      <c r="CT7" s="37">
        <v>41.35</v>
      </c>
      <c r="CU7" s="37">
        <v>42.9</v>
      </c>
      <c r="CV7" s="37">
        <v>43.36</v>
      </c>
      <c r="CW7" s="37">
        <v>42.66</v>
      </c>
      <c r="CX7" s="37">
        <v>88.58</v>
      </c>
      <c r="CY7" s="37">
        <v>87</v>
      </c>
      <c r="CZ7" s="37">
        <v>87.81</v>
      </c>
      <c r="DA7" s="37">
        <v>89.22</v>
      </c>
      <c r="DB7" s="37">
        <v>89.42</v>
      </c>
      <c r="DC7" s="37">
        <v>71.069999999999993</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7.0000000000000007E-2</v>
      </c>
      <c r="EM7" s="37">
        <v>0.09</v>
      </c>
      <c r="EN7" s="37">
        <v>0.09</v>
      </c>
      <c r="EO7" s="37">
        <v>0.1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小笠原 昭</cp:lastModifiedBy>
  <cp:lastPrinted>2019-02-05T08:29:26Z</cp:lastPrinted>
  <dcterms:created xsi:type="dcterms:W3CDTF">2018-12-03T09:16:33Z</dcterms:created>
  <dcterms:modified xsi:type="dcterms:W3CDTF">2019-02-05T08:35:51Z</dcterms:modified>
  <cp:category/>
</cp:coreProperties>
</file>