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\\kawamoto-l.local\FolderRedirect$\kw249\Desktop\"/>
    </mc:Choice>
  </mc:AlternateContent>
  <workbookProtection workbookAlgorithmName="SHA-512" workbookHashValue="ipMM90o06xvXTP7U/WraF+B8i7M2ris1MKc4tJXmHwwULW0Foeti448YwzAAjiaZtt1CzNRZY3Ly2gNR/br5yg==" workbookSaltValue="3v39TPHq14tp5DV3Hit3MA==" workbookSpinCount="100000" lockStructure="1"/>
  <bookViews>
    <workbookView xWindow="0" yWindow="0" windowWidth="23040" windowHeight="8628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L10" i="4"/>
  <c r="AD10" i="4"/>
  <c r="P10" i="4"/>
  <c r="B10" i="4"/>
  <c r="AT8" i="4"/>
  <c r="AD8" i="4"/>
  <c r="W8" i="4"/>
  <c r="I8" i="4"/>
  <c r="B8" i="4"/>
  <c r="B6" i="4"/>
  <c r="D10" i="5" l="1"/>
  <c r="E10" i="5"/>
  <c r="B10" i="5"/>
</calcChain>
</file>

<file path=xl/sharedStrings.xml><?xml version="1.0" encoding="utf-8"?>
<sst xmlns="http://schemas.openxmlformats.org/spreadsheetml/2006/main" count="240" uniqueCount="127">
  <si>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</si>
  <si>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</si>
  <si>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</si>
  <si>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</si>
  <si>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</si>
  <si>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</si>
  <si>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</si>
  <si>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</si>
  <si>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</si>
  <si>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</si>
  <si>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</si>
  <si>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</si>
  <si>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</si>
  <si>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</si>
  <si>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</si>
  <si>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</si>
  <si>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</si>
  <si>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</si>
  <si>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</si>
  <si>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</si>
  <si>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</si>
  <si>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</si>
  <si>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</si>
  <si>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</si>
  <si>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</si>
  <si>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</si>
  <si>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</si>
  <si>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</si>
  <si>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</si>
  <si>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</si>
  <si>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</si>
  <si>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</si>
  <si>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</si>
  <si>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</si>
  <si>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</si>
  <si>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</si>
  <si>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</si>
  <si>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</si>
  <si>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</si>
  <si>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</si>
  <si>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</si>
  <si>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</si>
  <si>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</si>
  <si>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</si>
  <si>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</si>
  <si>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</si>
  <si>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</si>
  <si>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</si>
  <si>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</si>
  <si>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</si>
  <si>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</si>
  <si>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</si>
  <si>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</si>
  <si>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</si>
  <si>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</si>
  <si>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</si>
  <si>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</si>
  <si>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</si>
  <si>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</si>
  <si>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</si>
  <si>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</si>
  <si>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</si>
  <si>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</si>
  <si>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</si>
  <si>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</si>
  <si>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</si>
  <si>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</si>
  <si>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</si>
  <si>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</si>
  <si>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</si>
  <si>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</si>
  <si>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</si>
  <si>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</si>
  <si>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</si>
  <si>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</si>
  <si>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</si>
  <si>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</si>
  <si>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</si>
  <si>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</si>
  <si>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</si>
  <si>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</si>
  <si>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</si>
  <si>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</si>
  <si>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</si>
  <si>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</si>
  <si>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</si>
  <si>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</si>
  <si>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</si>
  <si>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</si>
  <si>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</si>
  <si>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</si>
  <si>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</si>
  <si>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</si>
  <si>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</si>
  <si>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</si>
  <si>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</si>
  <si>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</si>
  <si>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</si>
  <si>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</si>
  <si>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</si>
  <si>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</si>
  <si>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</si>
  <si>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</si>
  <si>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</si>
  <si>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</si>
  <si>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</si>
  <si>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</si>
  <si>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</si>
  <si>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</si>
  <si>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</si>
  <si>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</si>
  <si>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川本町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</si>
  <si>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</si>
  <si>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</si>
  <si>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</si>
  <si>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</si>
  <si>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</si>
  <si>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</si>
  <si>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</si>
  <si>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</si>
  <si>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</si>
  <si>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</si>
  <si>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</si>
  <si>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</si>
  <si>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料金回収率及び収益的収支比率共に100%を超えており、現在のところ健全な経営と思われる。
　汚水処理原価は類似団体に比較して低い状況であり、施設利用率・水洗化率は共に横ばい状態である。処理区域内人口においては増加は見込まれない状況のため、使用料収入の増加も期待されないことが予測される。よって、今後も適正な維持管理に努めていく必要がある。</t>
    <rPh sb="1" eb="6">
      <t>リョウキンカイシュウリツ</t>
    </rPh>
    <rPh sb="6" eb="7">
      <t>オヨ</t>
    </rPh>
    <rPh sb="8" eb="15">
      <t>シュウエキテキシュウシヒリツ</t>
    </rPh>
    <rPh sb="15" eb="16">
      <t>トモ</t>
    </rPh>
    <rPh sb="22" eb="23">
      <t>コ</t>
    </rPh>
    <rPh sb="28" eb="30">
      <t>ゲンザイ</t>
    </rPh>
    <rPh sb="34" eb="36">
      <t>ケンゼン</t>
    </rPh>
    <rPh sb="37" eb="39">
      <t>ケイエイ</t>
    </rPh>
    <rPh sb="40" eb="41">
      <t>オモ</t>
    </rPh>
    <rPh sb="47" eb="49">
      <t>オスイ</t>
    </rPh>
    <rPh sb="49" eb="51">
      <t>ショリ</t>
    </rPh>
    <rPh sb="51" eb="53">
      <t>ゲンカ</t>
    </rPh>
    <rPh sb="54" eb="58">
      <t>ルイジダンタイ</t>
    </rPh>
    <rPh sb="59" eb="61">
      <t>ヒカク</t>
    </rPh>
    <rPh sb="63" eb="64">
      <t>ヒク</t>
    </rPh>
    <rPh sb="65" eb="67">
      <t>ジョウキョウ</t>
    </rPh>
    <rPh sb="93" eb="95">
      <t>ショリ</t>
    </rPh>
    <rPh sb="129" eb="131">
      <t>キタイ</t>
    </rPh>
    <phoneticPr fontId="4"/>
  </si>
  <si>
    <t>　施設稼働後１６年が経過しているが、今のところ大きな修繕に係るものは見受けられないが、長寿命化が図られるよう、維持管理を適正に行っていく必要がある。</t>
    <rPh sb="1" eb="3">
      <t>シセツ</t>
    </rPh>
    <rPh sb="3" eb="6">
      <t>カドウゴ</t>
    </rPh>
    <rPh sb="8" eb="9">
      <t>ネン</t>
    </rPh>
    <rPh sb="10" eb="12">
      <t>ケイカ</t>
    </rPh>
    <rPh sb="18" eb="19">
      <t>イマ</t>
    </rPh>
    <rPh sb="23" eb="24">
      <t>オオ</t>
    </rPh>
    <rPh sb="26" eb="28">
      <t>シュウゼン</t>
    </rPh>
    <rPh sb="29" eb="30">
      <t>カカ</t>
    </rPh>
    <rPh sb="34" eb="36">
      <t>ミウ</t>
    </rPh>
    <rPh sb="43" eb="47">
      <t>チョウジュミョウカ</t>
    </rPh>
    <rPh sb="48" eb="49">
      <t>ハカ</t>
    </rPh>
    <rPh sb="55" eb="57">
      <t>イジ</t>
    </rPh>
    <rPh sb="57" eb="59">
      <t>カンリ</t>
    </rPh>
    <rPh sb="60" eb="62">
      <t>テキセイ</t>
    </rPh>
    <rPh sb="63" eb="64">
      <t>オコナ</t>
    </rPh>
    <rPh sb="68" eb="70">
      <t>ヒツヨウ</t>
    </rPh>
    <phoneticPr fontId="4"/>
  </si>
  <si>
    <t>　概ね、施設の状態を含め健全な状況であると思われるが、今後、大型機器等の更新が伴うことも予測されるため、更なる維持管理費の抑制はもとより、中長期の適正な更新計画が図られるよう、よりいっそうの健全化を進めて行く必要がある。</t>
    <rPh sb="1" eb="2">
      <t>オオム</t>
    </rPh>
    <rPh sb="4" eb="6">
      <t>シセツ</t>
    </rPh>
    <rPh sb="7" eb="9">
      <t>ジョウタイ</t>
    </rPh>
    <rPh sb="10" eb="11">
      <t>フク</t>
    </rPh>
    <rPh sb="12" eb="14">
      <t>ケンゼン</t>
    </rPh>
    <rPh sb="15" eb="17">
      <t>ジョウキョウ</t>
    </rPh>
    <rPh sb="21" eb="22">
      <t>オモ</t>
    </rPh>
    <rPh sb="27" eb="29">
      <t>コンゴ</t>
    </rPh>
    <rPh sb="30" eb="32">
      <t>オオガタ</t>
    </rPh>
    <rPh sb="32" eb="34">
      <t>キキ</t>
    </rPh>
    <rPh sb="34" eb="35">
      <t>トウ</t>
    </rPh>
    <rPh sb="36" eb="38">
      <t>コウシン</t>
    </rPh>
    <rPh sb="39" eb="40">
      <t>トモナ</t>
    </rPh>
    <rPh sb="44" eb="46">
      <t>ヨソク</t>
    </rPh>
    <rPh sb="52" eb="53">
      <t>サラ</t>
    </rPh>
    <rPh sb="55" eb="57">
      <t>イジ</t>
    </rPh>
    <rPh sb="57" eb="60">
      <t>カンリヒ</t>
    </rPh>
    <rPh sb="61" eb="63">
      <t>ヨクセイ</t>
    </rPh>
    <rPh sb="69" eb="72">
      <t>チュウチョウキ</t>
    </rPh>
    <rPh sb="73" eb="75">
      <t>テキセイ</t>
    </rPh>
    <rPh sb="76" eb="78">
      <t>コウシン</t>
    </rPh>
    <rPh sb="78" eb="80">
      <t>ケイカク</t>
    </rPh>
    <rPh sb="81" eb="82">
      <t>ハカ</t>
    </rPh>
    <rPh sb="95" eb="98">
      <t>ケンゼンカ</t>
    </rPh>
    <rPh sb="99" eb="100">
      <t>スス</t>
    </rPh>
    <rPh sb="102" eb="103">
      <t>イ</t>
    </rPh>
    <rPh sb="104" eb="10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</si>
</sst>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A-42DC-9449-25BB58B47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0.02</c:v>
                </c:pt>
                <c:pt idx="3">
                  <c:v>0.03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1A-42DC-9449-25BB58B47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59.24</c:v>
                </c:pt>
                <c:pt idx="1">
                  <c:v>53.8</c:v>
                </c:pt>
                <c:pt idx="2">
                  <c:v>53.8</c:v>
                </c:pt>
                <c:pt idx="3">
                  <c:v>53.26</c:v>
                </c:pt>
                <c:pt idx="4">
                  <c:v>52.72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D-42F9-9247-0D2015E2A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44.69</c:v>
                </c:pt>
                <c:pt idx="2">
                  <c:v>44.69</c:v>
                </c:pt>
                <c:pt idx="3">
                  <c:v>42.84</c:v>
                </c:pt>
                <c:pt idx="4">
                  <c:v>51.75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D-42F9-9247-0D2015E2A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77.680000000000007</c:v>
                </c:pt>
                <c:pt idx="1">
                  <c:v>76.59</c:v>
                </c:pt>
                <c:pt idx="2">
                  <c:v>78.13</c:v>
                </c:pt>
                <c:pt idx="3">
                  <c:v>82.26</c:v>
                </c:pt>
                <c:pt idx="4">
                  <c:v>78.13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0-4980-B3D2-B22DB917A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70.59</c:v>
                </c:pt>
                <c:pt idx="2">
                  <c:v>69.67</c:v>
                </c:pt>
                <c:pt idx="3">
                  <c:v>66.3</c:v>
                </c:pt>
                <c:pt idx="4">
                  <c:v>84.84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D0-4980-B3D2-B22DB917A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104.32</c:v>
                </c:pt>
                <c:pt idx="3">
                  <c:v>103.94</c:v>
                </c:pt>
                <c:pt idx="4">
                  <c:v>105.1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8-40F7-AC86-2725C7D29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48-40F7-AC86-2725C7D29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B-49CE-85C6-10A86ACC8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1B-49CE-85C6-10A86ACC8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1-4755-A399-99C9A4A03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755-A399-99C9A4A03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A-45AE-97AA-9A1071DB5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4A-45AE-97AA-9A1071DB5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4-4350-8DBE-00E11EEDB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34-4350-8DBE-00E11EEDB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7-48E0-B22B-6B981F79A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1117.1099999999999</c:v>
                </c:pt>
                <c:pt idx="1">
                  <c:v>1161.05</c:v>
                </c:pt>
                <c:pt idx="2">
                  <c:v>979.89</c:v>
                </c:pt>
                <c:pt idx="3">
                  <c:v>1051.43</c:v>
                </c:pt>
                <c:pt idx="4">
                  <c:v>855.8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E7-48E0-B22B-6B981F79A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114.69</c:v>
                </c:pt>
                <c:pt idx="1">
                  <c:v>93.01</c:v>
                </c:pt>
                <c:pt idx="2">
                  <c:v>105.89</c:v>
                </c:pt>
                <c:pt idx="3">
                  <c:v>105.37</c:v>
                </c:pt>
                <c:pt idx="4">
                  <c:v>109.86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D-4F2D-9C12-361CFAFDD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41.04</c:v>
                </c:pt>
                <c:pt idx="1">
                  <c:v>41.08</c:v>
                </c:pt>
                <c:pt idx="2">
                  <c:v>41.34</c:v>
                </c:pt>
                <c:pt idx="3">
                  <c:v>40.06</c:v>
                </c:pt>
                <c:pt idx="4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BD-4F2D-9C12-361CFAFDD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172.18</c:v>
                </c:pt>
                <c:pt idx="1">
                  <c:v>239.24</c:v>
                </c:pt>
                <c:pt idx="2">
                  <c:v>209.93</c:v>
                </c:pt>
                <c:pt idx="3">
                  <c:v>213.58</c:v>
                </c:pt>
                <c:pt idx="4">
                  <c:v>209.31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A-401A-8E71-680EB32CF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357.08</c:v>
                </c:pt>
                <c:pt idx="1">
                  <c:v>378.08</c:v>
                </c:pt>
                <c:pt idx="2">
                  <c:v>357.49</c:v>
                </c:pt>
                <c:pt idx="3">
                  <c:v>355.22</c:v>
                </c:pt>
                <c:pt idx="4">
                  <c:v>263.76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4A-401A-8E71-680EB32CF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V54" zoomScaleNormal="100" workbookViewId="0">
      <selection activeCell="BL47" sqref="BL47:BZ63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2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2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2" t="str">
        <f>データ!H6</f>
        <v>島根県　川本町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農業集落排水</v>
      </c>
      <c r="Q8" s="47"/>
      <c r="R8" s="47"/>
      <c r="S8" s="47"/>
      <c r="T8" s="47"/>
      <c r="U8" s="47"/>
      <c r="V8" s="47"/>
      <c r="W8" s="47" t="str">
        <f>データ!L6</f>
        <v>F2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3378</v>
      </c>
      <c r="AM8" s="49"/>
      <c r="AN8" s="49"/>
      <c r="AO8" s="49"/>
      <c r="AP8" s="49"/>
      <c r="AQ8" s="49"/>
      <c r="AR8" s="49"/>
      <c r="AS8" s="49"/>
      <c r="AT8" s="44">
        <f>データ!T6</f>
        <v>106.43</v>
      </c>
      <c r="AU8" s="44"/>
      <c r="AV8" s="44"/>
      <c r="AW8" s="44"/>
      <c r="AX8" s="44"/>
      <c r="AY8" s="44"/>
      <c r="AZ8" s="44"/>
      <c r="BA8" s="44"/>
      <c r="BB8" s="44">
        <f>データ!U6</f>
        <v>31.74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13.44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4030</v>
      </c>
      <c r="AE10" s="49"/>
      <c r="AF10" s="49"/>
      <c r="AG10" s="49"/>
      <c r="AH10" s="49"/>
      <c r="AI10" s="49"/>
      <c r="AJ10" s="49"/>
      <c r="AK10" s="2"/>
      <c r="AL10" s="49">
        <f>データ!V6</f>
        <v>448</v>
      </c>
      <c r="AM10" s="49"/>
      <c r="AN10" s="49"/>
      <c r="AO10" s="49"/>
      <c r="AP10" s="49"/>
      <c r="AQ10" s="49"/>
      <c r="AR10" s="49"/>
      <c r="AS10" s="49"/>
      <c r="AT10" s="44">
        <f>データ!W6</f>
        <v>0.22</v>
      </c>
      <c r="AU10" s="44"/>
      <c r="AV10" s="44"/>
      <c r="AW10" s="44"/>
      <c r="AX10" s="44"/>
      <c r="AY10" s="44"/>
      <c r="AZ10" s="44"/>
      <c r="BA10" s="44"/>
      <c r="BB10" s="44">
        <f>データ!X6</f>
        <v>2036.36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2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2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124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2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2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125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2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2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2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2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2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2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126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2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2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2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2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2">
      <c r="C83" s="2" t="s">
        <v>41</v>
      </c>
    </row>
    <row r="84" spans="1:78" x14ac:dyDescent="0.2">
      <c r="C84" s="2" t="s">
        <v>42</v>
      </c>
    </row>
    <row r="85" spans="1:78" hidden="1" x14ac:dyDescent="0.2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2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57</v>
      </c>
      <c r="N86" s="25" t="s">
        <v>56</v>
      </c>
      <c r="O86" s="25" t="str">
        <f>データ!EO6</f>
        <v>【0.11】</v>
      </c>
    </row>
  </sheetData>
  <sheetProtection algorithmName="SHA-512" hashValue="tS79sEK3My8RF47AWSxRAQqgz8NvvL87Z4/7aHmum7sVqV1puK/V2cZ03DTZfgB/cSlznuN8Q1kEwL0OGsHniA==" saltValue="FiC6bKr8ugylXM3LLO6xRQ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2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2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69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2">
      <c r="A4" s="27" t="s">
        <v>70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71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72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73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74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75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76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77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78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79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80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81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2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 x14ac:dyDescent="0.2">
      <c r="A6" s="27" t="s">
        <v>110</v>
      </c>
      <c r="B6" s="32">
        <f>B7</f>
        <v>2017</v>
      </c>
      <c r="C6" s="32">
        <f t="shared" ref="C6:X6" si="3">C7</f>
        <v>324418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島根県　川本町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13.44</v>
      </c>
      <c r="Q6" s="33">
        <f t="shared" si="3"/>
        <v>100</v>
      </c>
      <c r="R6" s="33">
        <f t="shared" si="3"/>
        <v>4030</v>
      </c>
      <c r="S6" s="33">
        <f t="shared" si="3"/>
        <v>3378</v>
      </c>
      <c r="T6" s="33">
        <f t="shared" si="3"/>
        <v>106.43</v>
      </c>
      <c r="U6" s="33">
        <f t="shared" si="3"/>
        <v>31.74</v>
      </c>
      <c r="V6" s="33">
        <f t="shared" si="3"/>
        <v>448</v>
      </c>
      <c r="W6" s="33">
        <f t="shared" si="3"/>
        <v>0.22</v>
      </c>
      <c r="X6" s="33">
        <f t="shared" si="3"/>
        <v>2036.36</v>
      </c>
      <c r="Y6" s="34">
        <f>IF(Y7="",NA(),Y7)</f>
        <v>100</v>
      </c>
      <c r="Z6" s="34">
        <f t="shared" ref="Z6:AH6" si="4">IF(Z7="",NA(),Z7)</f>
        <v>100</v>
      </c>
      <c r="AA6" s="34">
        <f t="shared" si="4"/>
        <v>104.32</v>
      </c>
      <c r="AB6" s="34">
        <f t="shared" si="4"/>
        <v>103.94</v>
      </c>
      <c r="AC6" s="34">
        <f t="shared" si="4"/>
        <v>105.1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1117.1099999999999</v>
      </c>
      <c r="BL6" s="34">
        <f t="shared" si="7"/>
        <v>1161.05</v>
      </c>
      <c r="BM6" s="34">
        <f t="shared" si="7"/>
        <v>979.89</v>
      </c>
      <c r="BN6" s="34">
        <f t="shared" si="7"/>
        <v>1051.43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114.69</v>
      </c>
      <c r="BR6" s="34">
        <f t="shared" ref="BR6:BZ6" si="8">IF(BR7="",NA(),BR7)</f>
        <v>93.01</v>
      </c>
      <c r="BS6" s="34">
        <f t="shared" si="8"/>
        <v>105.89</v>
      </c>
      <c r="BT6" s="34">
        <f t="shared" si="8"/>
        <v>105.37</v>
      </c>
      <c r="BU6" s="34">
        <f t="shared" si="8"/>
        <v>109.86</v>
      </c>
      <c r="BV6" s="34">
        <f t="shared" si="8"/>
        <v>41.04</v>
      </c>
      <c r="BW6" s="34">
        <f t="shared" si="8"/>
        <v>41.08</v>
      </c>
      <c r="BX6" s="34">
        <f t="shared" si="8"/>
        <v>41.34</v>
      </c>
      <c r="BY6" s="34">
        <f t="shared" si="8"/>
        <v>40.06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172.18</v>
      </c>
      <c r="CC6" s="34">
        <f t="shared" ref="CC6:CK6" si="9">IF(CC7="",NA(),CC7)</f>
        <v>239.24</v>
      </c>
      <c r="CD6" s="34">
        <f t="shared" si="9"/>
        <v>209.93</v>
      </c>
      <c r="CE6" s="34">
        <f t="shared" si="9"/>
        <v>213.58</v>
      </c>
      <c r="CF6" s="34">
        <f t="shared" si="9"/>
        <v>209.31</v>
      </c>
      <c r="CG6" s="34">
        <f t="shared" si="9"/>
        <v>357.08</v>
      </c>
      <c r="CH6" s="34">
        <f t="shared" si="9"/>
        <v>378.08</v>
      </c>
      <c r="CI6" s="34">
        <f t="shared" si="9"/>
        <v>357.49</v>
      </c>
      <c r="CJ6" s="34">
        <f t="shared" si="9"/>
        <v>355.22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59.24</v>
      </c>
      <c r="CN6" s="34">
        <f t="shared" ref="CN6:CV6" si="10">IF(CN7="",NA(),CN7)</f>
        <v>53.8</v>
      </c>
      <c r="CO6" s="34">
        <f t="shared" si="10"/>
        <v>53.8</v>
      </c>
      <c r="CP6" s="34">
        <f t="shared" si="10"/>
        <v>53.26</v>
      </c>
      <c r="CQ6" s="34">
        <f t="shared" si="10"/>
        <v>52.72</v>
      </c>
      <c r="CR6" s="34">
        <f t="shared" si="10"/>
        <v>45.95</v>
      </c>
      <c r="CS6" s="34">
        <f t="shared" si="10"/>
        <v>44.69</v>
      </c>
      <c r="CT6" s="34">
        <f t="shared" si="10"/>
        <v>44.69</v>
      </c>
      <c r="CU6" s="34">
        <f t="shared" si="10"/>
        <v>42.84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77.680000000000007</v>
      </c>
      <c r="CY6" s="34">
        <f t="shared" ref="CY6:DG6" si="11">IF(CY7="",NA(),CY7)</f>
        <v>76.59</v>
      </c>
      <c r="CZ6" s="34">
        <f t="shared" si="11"/>
        <v>78.13</v>
      </c>
      <c r="DA6" s="34">
        <f t="shared" si="11"/>
        <v>82.26</v>
      </c>
      <c r="DB6" s="34">
        <f t="shared" si="11"/>
        <v>78.13</v>
      </c>
      <c r="DC6" s="34">
        <f t="shared" si="11"/>
        <v>71.97</v>
      </c>
      <c r="DD6" s="34">
        <f t="shared" si="11"/>
        <v>70.59</v>
      </c>
      <c r="DE6" s="34">
        <f t="shared" si="11"/>
        <v>69.67</v>
      </c>
      <c r="DF6" s="34">
        <f t="shared" si="11"/>
        <v>66.3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0.04</v>
      </c>
      <c r="EK6" s="34">
        <f t="shared" si="14"/>
        <v>7.0000000000000007E-2</v>
      </c>
      <c r="EL6" s="34">
        <f t="shared" si="14"/>
        <v>0.02</v>
      </c>
      <c r="EM6" s="34">
        <f t="shared" si="14"/>
        <v>0.03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2">
      <c r="A7" s="27"/>
      <c r="B7" s="36">
        <v>2017</v>
      </c>
      <c r="C7" s="36">
        <v>324418</v>
      </c>
      <c r="D7" s="36">
        <v>47</v>
      </c>
      <c r="E7" s="36">
        <v>17</v>
      </c>
      <c r="F7" s="36">
        <v>5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117</v>
      </c>
      <c r="O7" s="37" t="s">
        <v>118</v>
      </c>
      <c r="P7" s="37">
        <v>13.44</v>
      </c>
      <c r="Q7" s="37">
        <v>100</v>
      </c>
      <c r="R7" s="37">
        <v>4030</v>
      </c>
      <c r="S7" s="37">
        <v>3378</v>
      </c>
      <c r="T7" s="37">
        <v>106.43</v>
      </c>
      <c r="U7" s="37">
        <v>31.74</v>
      </c>
      <c r="V7" s="37">
        <v>448</v>
      </c>
      <c r="W7" s="37">
        <v>0.22</v>
      </c>
      <c r="X7" s="37">
        <v>2036.36</v>
      </c>
      <c r="Y7" s="37">
        <v>100</v>
      </c>
      <c r="Z7" s="37">
        <v>100</v>
      </c>
      <c r="AA7" s="37">
        <v>104.32</v>
      </c>
      <c r="AB7" s="37">
        <v>103.94</v>
      </c>
      <c r="AC7" s="37">
        <v>105.1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1117.1099999999999</v>
      </c>
      <c r="BL7" s="37">
        <v>1161.05</v>
      </c>
      <c r="BM7" s="37">
        <v>979.89</v>
      </c>
      <c r="BN7" s="37">
        <v>1051.43</v>
      </c>
      <c r="BO7" s="37">
        <v>855.8</v>
      </c>
      <c r="BP7" s="37">
        <v>814.89</v>
      </c>
      <c r="BQ7" s="37">
        <v>114.69</v>
      </c>
      <c r="BR7" s="37">
        <v>93.01</v>
      </c>
      <c r="BS7" s="37">
        <v>105.89</v>
      </c>
      <c r="BT7" s="37">
        <v>105.37</v>
      </c>
      <c r="BU7" s="37">
        <v>109.86</v>
      </c>
      <c r="BV7" s="37">
        <v>41.04</v>
      </c>
      <c r="BW7" s="37">
        <v>41.08</v>
      </c>
      <c r="BX7" s="37">
        <v>41.34</v>
      </c>
      <c r="BY7" s="37">
        <v>40.06</v>
      </c>
      <c r="BZ7" s="37">
        <v>59.8</v>
      </c>
      <c r="CA7" s="37">
        <v>60.64</v>
      </c>
      <c r="CB7" s="37">
        <v>172.18</v>
      </c>
      <c r="CC7" s="37">
        <v>239.24</v>
      </c>
      <c r="CD7" s="37">
        <v>209.93</v>
      </c>
      <c r="CE7" s="37">
        <v>213.58</v>
      </c>
      <c r="CF7" s="37">
        <v>209.31</v>
      </c>
      <c r="CG7" s="37">
        <v>357.08</v>
      </c>
      <c r="CH7" s="37">
        <v>378.08</v>
      </c>
      <c r="CI7" s="37">
        <v>357.49</v>
      </c>
      <c r="CJ7" s="37">
        <v>355.22</v>
      </c>
      <c r="CK7" s="37">
        <v>263.76</v>
      </c>
      <c r="CL7" s="37">
        <v>255.52</v>
      </c>
      <c r="CM7" s="37">
        <v>59.24</v>
      </c>
      <c r="CN7" s="37">
        <v>53.8</v>
      </c>
      <c r="CO7" s="37">
        <v>53.8</v>
      </c>
      <c r="CP7" s="37">
        <v>53.26</v>
      </c>
      <c r="CQ7" s="37">
        <v>52.72</v>
      </c>
      <c r="CR7" s="37">
        <v>45.95</v>
      </c>
      <c r="CS7" s="37">
        <v>44.69</v>
      </c>
      <c r="CT7" s="37">
        <v>44.69</v>
      </c>
      <c r="CU7" s="37">
        <v>42.84</v>
      </c>
      <c r="CV7" s="37">
        <v>51.75</v>
      </c>
      <c r="CW7" s="37">
        <v>52.49</v>
      </c>
      <c r="CX7" s="37">
        <v>77.680000000000007</v>
      </c>
      <c r="CY7" s="37">
        <v>76.59</v>
      </c>
      <c r="CZ7" s="37">
        <v>78.13</v>
      </c>
      <c r="DA7" s="37">
        <v>82.26</v>
      </c>
      <c r="DB7" s="37">
        <v>78.13</v>
      </c>
      <c r="DC7" s="37">
        <v>71.97</v>
      </c>
      <c r="DD7" s="37">
        <v>70.59</v>
      </c>
      <c r="DE7" s="37">
        <v>69.67</v>
      </c>
      <c r="DF7" s="37">
        <v>66.3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0.04</v>
      </c>
      <c r="EK7" s="37">
        <v>7.0000000000000007E-2</v>
      </c>
      <c r="EL7" s="37">
        <v>0.02</v>
      </c>
      <c r="EM7" s="37">
        <v>0.03</v>
      </c>
      <c r="EN7" s="37">
        <v>0.01</v>
      </c>
      <c r="EO7" s="37">
        <v>0.11</v>
      </c>
    </row>
    <row r="8" spans="1:145" x14ac:dyDescent="0.2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2">
      <c r="A9" s="39"/>
      <c r="B9" s="39" t="s">
        <v>119</v>
      </c>
      <c r="C9" s="39" t="s">
        <v>120</v>
      </c>
      <c r="D9" s="39" t="s">
        <v>121</v>
      </c>
      <c r="E9" s="39" t="s">
        <v>122</v>
      </c>
      <c r="F9" s="39" t="s">
        <v>123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2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宮田 圭三</cp:lastModifiedBy>
  <dcterms:created xsi:type="dcterms:W3CDTF">2018-12-03T09:27:57Z</dcterms:created>
  <dcterms:modified xsi:type="dcterms:W3CDTF">2019-01-24T04:36:08Z</dcterms:modified>
  <cp:category/>
</cp:coreProperties>
</file>