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i03\共有フォルダ\企画財政課\財政管理担当\財政係\財政係\財政係\特別会計\★公営企業に係る「経営比較分析表」\H30\★提出\"/>
    </mc:Choice>
  </mc:AlternateContent>
  <workbookProtection workbookAlgorithmName="SHA-512" workbookHashValue="4zjn+J+VavFubZRkREKUdYK7k/P0kBFrxWFYQcr94n7a/h58qmTYsMY7T1ITGOa5bRr0kVJd9pDvIJ/2jgi1qQ==" workbookSaltValue="t4Q5E2KOZwr2m84Vyczyv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<sst xmlns="http://schemas.openxmlformats.org/spreadsheetml/2006/main" count="251" uniqueCount="126">
  <si>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</si>
  <si>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</si>
  <si>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</si>
  <si>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</si>
  <si>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</si>
  <si>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</si>
  <si>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</si>
  <si>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</si>
  <si>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</si>
  <si>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</si>
  <si>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</si>
  <si>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</si>
  <si>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</si>
  <si>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</si>
  <si>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</si>
  <si>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</si>
  <si>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</si>
  <si>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</si>
  <si>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</si>
  <si>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</si>
  <si>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</si>
  <si>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</si>
  <si>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</si>
  <si>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</si>
  <si>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</si>
  <si>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</si>
  <si>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</si>
  <si>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</si>
  <si>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</si>
  <si>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</si>
  <si>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</si>
  <si>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</si>
  <si>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</si>
  <si>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</si>
  <si>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</si>
  <si>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</si>
  <si>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</si>
  <si>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</si>
  <si>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</si>
  <si>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</si>
  <si>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</si>
  <si>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</si>
  <si>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</si>
  <si>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</si>
  <si>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</si>
  <si>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</si>
  <si>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</si>
  <si>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</si>
  <si>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</si>
  <si>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</si>
  <si>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</si>
  <si>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</si>
  <si>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</si>
  <si>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</si>
  <si>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</si>
  <si>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</si>
  <si>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</si>
  <si>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</si>
  <si>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</si>
  <si>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</si>
  <si>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</si>
  <si>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</si>
  <si>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</si>
  <si>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</si>
  <si>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</si>
  <si>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</si>
  <si>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</si>
  <si>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</si>
  <si>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</si>
  <si>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</si>
  <si>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</si>
  <si>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</si>
  <si>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</si>
  <si>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</si>
  <si>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</si>
  <si>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</si>
  <si>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</si>
  <si>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</si>
  <si>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</si>
  <si>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</si>
  <si>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</si>
  <si>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</si>
  <si>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</si>
  <si>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</si>
  <si>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</si>
  <si>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</si>
  <si>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</si>
  <si>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</si>
  <si>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</si>
  <si>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</si>
  <si>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</si>
  <si>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</si>
  <si>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</si>
  <si>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</si>
  <si>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</si>
  <si>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</si>
  <si>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</si>
  <si>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</si>
  <si>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</si>
  <si>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</si>
  <si>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</si>
  <si>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</si>
  <si>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</si>
  <si>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</si>
  <si>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</si>
  <si>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</si>
  <si>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</si>
  <si>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</si>
  <si>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</si>
  <si>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</si>
  <si>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</si>
  <si>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</si>
  <si>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</si>
  <si>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</si>
  <si>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</si>
  <si>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</si>
  <si>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</si>
  <si>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</si>
  <si>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</si>
  <si>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</si>
  <si>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</si>
  <si>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</si>
  <si>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</si>
  <si>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31年度からは企業会計制度に移行し、現有資産の状態・健全度を適切に診断・評価しながら、中長期の更新需要見通しを検討するとともに、財政収支見通しを踏まえた更新財源の確保を図りながら健全経営を行っていく。</t>
    <phoneticPr fontId="4"/>
  </si>
  <si>
    <t>　供用開始から15年以上が経過している設備もあり、処理施設内の機器の故障も増えつつある。都度、修繕を行っている状況であり、今後も修繕は増加していく見込みである。</t>
    <rPh sb="19" eb="21">
      <t>セツビ</t>
    </rPh>
    <phoneticPr fontId="4"/>
  </si>
  <si>
    <t>　飯南町生活排水処理基本計画に基づき、連担地の比較的家屋間の距離が小さい地域については、公共下水道及び農業集落排水の整備、また促進計画区域外の地域については、合併処理浄化槽の普及を図ることとし、公共下水道については整備が完了している。
　近年は、集落内の人口が減少し、接続人口も減少傾向にあり、安定した料金収入を確保できない状況であるが、共用開始から時間が経過し、企業債残高が減少してきていることもあり、経費回収率は良化傾向にある。また、収益的収支比率が若干低下しているが、翌年度繰越金額の調整のため、一般会計からの繰入金を減少させたためである。
※企業債残高対事業規模比率については、算定式の分子において、地方債現在高のうち一般会計負担額119,897千円が控除されていないため、本来の数値は「98.96」となる。</t>
    <rPh sb="219" eb="222">
      <t>シュウエキテキ</t>
    </rPh>
    <rPh sb="222" eb="224">
      <t>シュウシ</t>
    </rPh>
    <rPh sb="224" eb="226">
      <t>ヒリツ</t>
    </rPh>
    <rPh sb="227" eb="229">
      <t>ジャッカン</t>
    </rPh>
    <rPh sb="229" eb="231">
      <t>テイカ</t>
    </rPh>
    <rPh sb="237" eb="240">
      <t>ヨクネンド</t>
    </rPh>
    <rPh sb="240" eb="242">
      <t>クリコシ</t>
    </rPh>
    <rPh sb="242" eb="243">
      <t>キン</t>
    </rPh>
    <rPh sb="243" eb="244">
      <t>ガク</t>
    </rPh>
    <rPh sb="245" eb="247">
      <t>チョウセイ</t>
    </rPh>
    <rPh sb="251" eb="253">
      <t>イッパン</t>
    </rPh>
    <rPh sb="253" eb="255">
      <t>カイケイ</t>
    </rPh>
    <rPh sb="258" eb="260">
      <t>クリイレ</t>
    </rPh>
    <rPh sb="260" eb="261">
      <t>キン</t>
    </rPh>
    <rPh sb="262" eb="2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</si>
</sst>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8F-405F-97BD-CC24D9243065}"/>
            </c:ext>
          </c:extLst>
        </c:ser>
        <c:dLbls>
          <c:showLegendKey val="0"/>
          <c:showVal val="0"/>
          <c:showCatName val="0"/>
          <c:showSerName val="0"/>
          <c:showPercent val="0"/>
          <c:showBubbleSize val="0"/>
        </c:dLbls>
        <c:gapWidth val="150"/>
        <c:axId val="429015152"/>
        <c:axId val="42901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38F-405F-97BD-CC24D9243065}"/>
            </c:ext>
          </c:extLst>
        </c:ser>
        <c:dLbls>
          <c:showLegendKey val="0"/>
          <c:showVal val="0"/>
          <c:showCatName val="0"/>
          <c:showSerName val="0"/>
          <c:showPercent val="0"/>
          <c:showBubbleSize val="0"/>
        </c:dLbls>
        <c:marker val="1"/>
        <c:smooth val="0"/>
        <c:axId val="429015152"/>
        <c:axId val="429015544"/>
      </c:lineChart>
      <c:dateAx>
        <c:axId val="429015152"/>
        <c:scaling>
          <c:orientation val="minMax"/>
        </c:scaling>
        <c:delete val="1"/>
        <c:axPos val="b"/>
        <c:numFmt formatCode="ge" sourceLinked="1"/>
        <c:majorTickMark val="none"/>
        <c:minorTickMark val="none"/>
        <c:tickLblPos val="none"/>
        <c:crossAx val="429015544"/>
        <c:crosses val="autoZero"/>
        <c:auto val="1"/>
        <c:lblOffset val="100"/>
        <c:baseTimeUnit val="years"/>
      </c:dateAx>
      <c:valAx>
        <c:axId val="42901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1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c:v>
                </c:pt>
                <c:pt idx="1">
                  <c:v>41.94</c:v>
                </c:pt>
                <c:pt idx="2">
                  <c:v>41.53</c:v>
                </c:pt>
                <c:pt idx="3">
                  <c:v>46.71</c:v>
                </c:pt>
                <c:pt idx="4">
                  <c:v>44.8</c:v>
                </c:pt>
              </c:numCache>
            </c:numRef>
          </c:val>
          <c:extLst xmlns:c16r2="http://schemas.microsoft.com/office/drawing/2015/06/chart">
            <c:ext xmlns:c16="http://schemas.microsoft.com/office/drawing/2014/chart" uri="{C3380CC4-5D6E-409C-BE32-E72D297353CC}">
              <c16:uniqueId val="{00000000-BF09-48F5-96B4-D6DE1930FEC4}"/>
            </c:ext>
          </c:extLst>
        </c:ser>
        <c:dLbls>
          <c:showLegendKey val="0"/>
          <c:showVal val="0"/>
          <c:showCatName val="0"/>
          <c:showSerName val="0"/>
          <c:showPercent val="0"/>
          <c:showBubbleSize val="0"/>
        </c:dLbls>
        <c:gapWidth val="150"/>
        <c:axId val="573742608"/>
        <c:axId val="57374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BF09-48F5-96B4-D6DE1930FEC4}"/>
            </c:ext>
          </c:extLst>
        </c:ser>
        <c:dLbls>
          <c:showLegendKey val="0"/>
          <c:showVal val="0"/>
          <c:showCatName val="0"/>
          <c:showSerName val="0"/>
          <c:showPercent val="0"/>
          <c:showBubbleSize val="0"/>
        </c:dLbls>
        <c:marker val="1"/>
        <c:smooth val="0"/>
        <c:axId val="573742608"/>
        <c:axId val="573743000"/>
      </c:lineChart>
      <c:dateAx>
        <c:axId val="573742608"/>
        <c:scaling>
          <c:orientation val="minMax"/>
        </c:scaling>
        <c:delete val="1"/>
        <c:axPos val="b"/>
        <c:numFmt formatCode="ge" sourceLinked="1"/>
        <c:majorTickMark val="none"/>
        <c:minorTickMark val="none"/>
        <c:tickLblPos val="none"/>
        <c:crossAx val="573743000"/>
        <c:crosses val="autoZero"/>
        <c:auto val="1"/>
        <c:lblOffset val="100"/>
        <c:baseTimeUnit val="years"/>
      </c:dateAx>
      <c:valAx>
        <c:axId val="5737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91.85</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107-4C64-936F-D59C94E4C176}"/>
            </c:ext>
          </c:extLst>
        </c:ser>
        <c:dLbls>
          <c:showLegendKey val="0"/>
          <c:showVal val="0"/>
          <c:showCatName val="0"/>
          <c:showSerName val="0"/>
          <c:showPercent val="0"/>
          <c:showBubbleSize val="0"/>
        </c:dLbls>
        <c:gapWidth val="150"/>
        <c:axId val="573744176"/>
        <c:axId val="57374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5107-4C64-936F-D59C94E4C176}"/>
            </c:ext>
          </c:extLst>
        </c:ser>
        <c:dLbls>
          <c:showLegendKey val="0"/>
          <c:showVal val="0"/>
          <c:showCatName val="0"/>
          <c:showSerName val="0"/>
          <c:showPercent val="0"/>
          <c:showBubbleSize val="0"/>
        </c:dLbls>
        <c:marker val="1"/>
        <c:smooth val="0"/>
        <c:axId val="573744176"/>
        <c:axId val="573744568"/>
      </c:lineChart>
      <c:dateAx>
        <c:axId val="573744176"/>
        <c:scaling>
          <c:orientation val="minMax"/>
        </c:scaling>
        <c:delete val="1"/>
        <c:axPos val="b"/>
        <c:numFmt formatCode="ge" sourceLinked="1"/>
        <c:majorTickMark val="none"/>
        <c:minorTickMark val="none"/>
        <c:tickLblPos val="none"/>
        <c:crossAx val="573744568"/>
        <c:crosses val="autoZero"/>
        <c:auto val="1"/>
        <c:lblOffset val="100"/>
        <c:baseTimeUnit val="years"/>
      </c:dateAx>
      <c:valAx>
        <c:axId val="57374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4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96.78</c:v>
                </c:pt>
                <c:pt idx="1">
                  <c:v>101.26</c:v>
                </c:pt>
                <c:pt idx="2">
                  <c:v>94.04</c:v>
                </c:pt>
                <c:pt idx="3">
                  <c:v>97.75</c:v>
                </c:pt>
                <c:pt idx="4">
                  <c:v>94.14</c:v>
                </c:pt>
              </c:numCache>
            </c:numRef>
          </c:val>
          <c:extLst xmlns:c16r2="http://schemas.microsoft.com/office/drawing/2015/06/chart">
            <c:ext xmlns:c16="http://schemas.microsoft.com/office/drawing/2014/chart" uri="{C3380CC4-5D6E-409C-BE32-E72D297353CC}">
              <c16:uniqueId val="{00000000-1F0B-485B-AFA9-8D8F367A532B}"/>
            </c:ext>
          </c:extLst>
        </c:ser>
        <c:dLbls>
          <c:showLegendKey val="0"/>
          <c:showVal val="0"/>
          <c:showCatName val="0"/>
          <c:showSerName val="0"/>
          <c:showPercent val="0"/>
          <c:showBubbleSize val="0"/>
        </c:dLbls>
        <c:gapWidth val="150"/>
        <c:axId val="429016720"/>
        <c:axId val="42901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0B-485B-AFA9-8D8F367A532B}"/>
            </c:ext>
          </c:extLst>
        </c:ser>
        <c:dLbls>
          <c:showLegendKey val="0"/>
          <c:showVal val="0"/>
          <c:showCatName val="0"/>
          <c:showSerName val="0"/>
          <c:showPercent val="0"/>
          <c:showBubbleSize val="0"/>
        </c:dLbls>
        <c:marker val="1"/>
        <c:smooth val="0"/>
        <c:axId val="429016720"/>
        <c:axId val="429017112"/>
      </c:lineChart>
      <c:dateAx>
        <c:axId val="429016720"/>
        <c:scaling>
          <c:orientation val="minMax"/>
        </c:scaling>
        <c:delete val="1"/>
        <c:axPos val="b"/>
        <c:numFmt formatCode="ge" sourceLinked="1"/>
        <c:majorTickMark val="none"/>
        <c:minorTickMark val="none"/>
        <c:tickLblPos val="none"/>
        <c:crossAx val="429017112"/>
        <c:crosses val="autoZero"/>
        <c:auto val="1"/>
        <c:lblOffset val="100"/>
        <c:baseTimeUnit val="years"/>
      </c:dateAx>
      <c:valAx>
        <c:axId val="42901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01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A4-46E0-94C2-AC6ACEAF44C8}"/>
            </c:ext>
          </c:extLst>
        </c:ser>
        <c:dLbls>
          <c:showLegendKey val="0"/>
          <c:showVal val="0"/>
          <c:showCatName val="0"/>
          <c:showSerName val="0"/>
          <c:showPercent val="0"/>
          <c:showBubbleSize val="0"/>
        </c:dLbls>
        <c:gapWidth val="150"/>
        <c:axId val="573731632"/>
        <c:axId val="57373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A4-46E0-94C2-AC6ACEAF44C8}"/>
            </c:ext>
          </c:extLst>
        </c:ser>
        <c:dLbls>
          <c:showLegendKey val="0"/>
          <c:showVal val="0"/>
          <c:showCatName val="0"/>
          <c:showSerName val="0"/>
          <c:showPercent val="0"/>
          <c:showBubbleSize val="0"/>
        </c:dLbls>
        <c:marker val="1"/>
        <c:smooth val="0"/>
        <c:axId val="573731632"/>
        <c:axId val="573732024"/>
      </c:lineChart>
      <c:dateAx>
        <c:axId val="573731632"/>
        <c:scaling>
          <c:orientation val="minMax"/>
        </c:scaling>
        <c:delete val="1"/>
        <c:axPos val="b"/>
        <c:numFmt formatCode="ge" sourceLinked="1"/>
        <c:majorTickMark val="none"/>
        <c:minorTickMark val="none"/>
        <c:tickLblPos val="none"/>
        <c:crossAx val="573732024"/>
        <c:crosses val="autoZero"/>
        <c:auto val="1"/>
        <c:lblOffset val="100"/>
        <c:baseTimeUnit val="years"/>
      </c:dateAx>
      <c:valAx>
        <c:axId val="57373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3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FA-4648-9E32-571694E9801B}"/>
            </c:ext>
          </c:extLst>
        </c:ser>
        <c:dLbls>
          <c:showLegendKey val="0"/>
          <c:showVal val="0"/>
          <c:showCatName val="0"/>
          <c:showSerName val="0"/>
          <c:showPercent val="0"/>
          <c:showBubbleSize val="0"/>
        </c:dLbls>
        <c:gapWidth val="150"/>
        <c:axId val="573733200"/>
        <c:axId val="57373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FA-4648-9E32-571694E9801B}"/>
            </c:ext>
          </c:extLst>
        </c:ser>
        <c:dLbls>
          <c:showLegendKey val="0"/>
          <c:showVal val="0"/>
          <c:showCatName val="0"/>
          <c:showSerName val="0"/>
          <c:showPercent val="0"/>
          <c:showBubbleSize val="0"/>
        </c:dLbls>
        <c:marker val="1"/>
        <c:smooth val="0"/>
        <c:axId val="573733200"/>
        <c:axId val="573733592"/>
      </c:lineChart>
      <c:dateAx>
        <c:axId val="573733200"/>
        <c:scaling>
          <c:orientation val="minMax"/>
        </c:scaling>
        <c:delete val="1"/>
        <c:axPos val="b"/>
        <c:numFmt formatCode="ge" sourceLinked="1"/>
        <c:majorTickMark val="none"/>
        <c:minorTickMark val="none"/>
        <c:tickLblPos val="none"/>
        <c:crossAx val="573733592"/>
        <c:crosses val="autoZero"/>
        <c:auto val="1"/>
        <c:lblOffset val="100"/>
        <c:baseTimeUnit val="years"/>
      </c:dateAx>
      <c:valAx>
        <c:axId val="5737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D3-4D9F-98B9-B261B97DB6F3}"/>
            </c:ext>
          </c:extLst>
        </c:ser>
        <c:dLbls>
          <c:showLegendKey val="0"/>
          <c:showVal val="0"/>
          <c:showCatName val="0"/>
          <c:showSerName val="0"/>
          <c:showPercent val="0"/>
          <c:showBubbleSize val="0"/>
        </c:dLbls>
        <c:gapWidth val="150"/>
        <c:axId val="573734768"/>
        <c:axId val="57373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D3-4D9F-98B9-B261B97DB6F3}"/>
            </c:ext>
          </c:extLst>
        </c:ser>
        <c:dLbls>
          <c:showLegendKey val="0"/>
          <c:showVal val="0"/>
          <c:showCatName val="0"/>
          <c:showSerName val="0"/>
          <c:showPercent val="0"/>
          <c:showBubbleSize val="0"/>
        </c:dLbls>
        <c:marker val="1"/>
        <c:smooth val="0"/>
        <c:axId val="573734768"/>
        <c:axId val="573735160"/>
      </c:lineChart>
      <c:dateAx>
        <c:axId val="573734768"/>
        <c:scaling>
          <c:orientation val="minMax"/>
        </c:scaling>
        <c:delete val="1"/>
        <c:axPos val="b"/>
        <c:numFmt formatCode="ge" sourceLinked="1"/>
        <c:majorTickMark val="none"/>
        <c:minorTickMark val="none"/>
        <c:tickLblPos val="none"/>
        <c:crossAx val="573735160"/>
        <c:crosses val="autoZero"/>
        <c:auto val="1"/>
        <c:lblOffset val="100"/>
        <c:baseTimeUnit val="years"/>
      </c:dateAx>
      <c:valAx>
        <c:axId val="5737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E4-42D9-BA84-D9CB64B75F35}"/>
            </c:ext>
          </c:extLst>
        </c:ser>
        <c:dLbls>
          <c:showLegendKey val="0"/>
          <c:showVal val="0"/>
          <c:showCatName val="0"/>
          <c:showSerName val="0"/>
          <c:showPercent val="0"/>
          <c:showBubbleSize val="0"/>
        </c:dLbls>
        <c:gapWidth val="150"/>
        <c:axId val="573736336"/>
        <c:axId val="57373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E4-42D9-BA84-D9CB64B75F35}"/>
            </c:ext>
          </c:extLst>
        </c:ser>
        <c:dLbls>
          <c:showLegendKey val="0"/>
          <c:showVal val="0"/>
          <c:showCatName val="0"/>
          <c:showSerName val="0"/>
          <c:showPercent val="0"/>
          <c:showBubbleSize val="0"/>
        </c:dLbls>
        <c:marker val="1"/>
        <c:smooth val="0"/>
        <c:axId val="573736336"/>
        <c:axId val="573736728"/>
      </c:lineChart>
      <c:dateAx>
        <c:axId val="573736336"/>
        <c:scaling>
          <c:orientation val="minMax"/>
        </c:scaling>
        <c:delete val="1"/>
        <c:axPos val="b"/>
        <c:numFmt formatCode="ge" sourceLinked="1"/>
        <c:majorTickMark val="none"/>
        <c:minorTickMark val="none"/>
        <c:tickLblPos val="none"/>
        <c:crossAx val="573736728"/>
        <c:crosses val="autoZero"/>
        <c:auto val="1"/>
        <c:lblOffset val="100"/>
        <c:baseTimeUnit val="years"/>
      </c:dateAx>
      <c:valAx>
        <c:axId val="5737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3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259.26</c:v>
                </c:pt>
                <c:pt idx="1">
                  <c:v>186.68</c:v>
                </c:pt>
                <c:pt idx="2">
                  <c:v>18.670000000000002</c:v>
                </c:pt>
                <c:pt idx="3">
                  <c:v>57.65</c:v>
                </c:pt>
                <c:pt idx="4">
                  <c:v>534.9</c:v>
                </c:pt>
              </c:numCache>
            </c:numRef>
          </c:val>
          <c:extLst xmlns:c16r2="http://schemas.microsoft.com/office/drawing/2015/06/chart">
            <c:ext xmlns:c16="http://schemas.microsoft.com/office/drawing/2014/chart" uri="{C3380CC4-5D6E-409C-BE32-E72D297353CC}">
              <c16:uniqueId val="{00000000-3201-43E4-8A6F-FEE1F38A500D}"/>
            </c:ext>
          </c:extLst>
        </c:ser>
        <c:dLbls>
          <c:showLegendKey val="0"/>
          <c:showVal val="0"/>
          <c:showCatName val="0"/>
          <c:showSerName val="0"/>
          <c:showPercent val="0"/>
          <c:showBubbleSize val="0"/>
        </c:dLbls>
        <c:gapWidth val="150"/>
        <c:axId val="573737904"/>
        <c:axId val="57373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3201-43E4-8A6F-FEE1F38A500D}"/>
            </c:ext>
          </c:extLst>
        </c:ser>
        <c:dLbls>
          <c:showLegendKey val="0"/>
          <c:showVal val="0"/>
          <c:showCatName val="0"/>
          <c:showSerName val="0"/>
          <c:showPercent val="0"/>
          <c:showBubbleSize val="0"/>
        </c:dLbls>
        <c:marker val="1"/>
        <c:smooth val="0"/>
        <c:axId val="573737904"/>
        <c:axId val="573738296"/>
      </c:lineChart>
      <c:dateAx>
        <c:axId val="573737904"/>
        <c:scaling>
          <c:orientation val="minMax"/>
        </c:scaling>
        <c:delete val="1"/>
        <c:axPos val="b"/>
        <c:numFmt formatCode="ge" sourceLinked="1"/>
        <c:majorTickMark val="none"/>
        <c:minorTickMark val="none"/>
        <c:tickLblPos val="none"/>
        <c:crossAx val="573738296"/>
        <c:crosses val="autoZero"/>
        <c:auto val="1"/>
        <c:lblOffset val="100"/>
        <c:baseTimeUnit val="years"/>
      </c:dateAx>
      <c:valAx>
        <c:axId val="57373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65.92</c:v>
                </c:pt>
                <c:pt idx="1">
                  <c:v>76.36</c:v>
                </c:pt>
                <c:pt idx="2">
                  <c:v>74.099999999999994</c:v>
                </c:pt>
                <c:pt idx="3">
                  <c:v>75.17</c:v>
                </c:pt>
                <c:pt idx="4">
                  <c:v>76.42</c:v>
                </c:pt>
              </c:numCache>
            </c:numRef>
          </c:val>
          <c:extLst xmlns:c16r2="http://schemas.microsoft.com/office/drawing/2015/06/chart">
            <c:ext xmlns:c16="http://schemas.microsoft.com/office/drawing/2014/chart" uri="{C3380CC4-5D6E-409C-BE32-E72D297353CC}">
              <c16:uniqueId val="{00000000-6CE5-42E0-934F-1F1E8F0BE419}"/>
            </c:ext>
          </c:extLst>
        </c:ser>
        <c:dLbls>
          <c:showLegendKey val="0"/>
          <c:showVal val="0"/>
          <c:showCatName val="0"/>
          <c:showSerName val="0"/>
          <c:showPercent val="0"/>
          <c:showBubbleSize val="0"/>
        </c:dLbls>
        <c:gapWidth val="150"/>
        <c:axId val="573739472"/>
        <c:axId val="57373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6CE5-42E0-934F-1F1E8F0BE419}"/>
            </c:ext>
          </c:extLst>
        </c:ser>
        <c:dLbls>
          <c:showLegendKey val="0"/>
          <c:showVal val="0"/>
          <c:showCatName val="0"/>
          <c:showSerName val="0"/>
          <c:showPercent val="0"/>
          <c:showBubbleSize val="0"/>
        </c:dLbls>
        <c:marker val="1"/>
        <c:smooth val="0"/>
        <c:axId val="573739472"/>
        <c:axId val="573739864"/>
      </c:lineChart>
      <c:dateAx>
        <c:axId val="573739472"/>
        <c:scaling>
          <c:orientation val="minMax"/>
        </c:scaling>
        <c:delete val="1"/>
        <c:axPos val="b"/>
        <c:numFmt formatCode="ge" sourceLinked="1"/>
        <c:majorTickMark val="none"/>
        <c:minorTickMark val="none"/>
        <c:tickLblPos val="none"/>
        <c:crossAx val="573739864"/>
        <c:crosses val="autoZero"/>
        <c:auto val="1"/>
        <c:lblOffset val="100"/>
        <c:baseTimeUnit val="years"/>
      </c:dateAx>
      <c:valAx>
        <c:axId val="57373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3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342.03</c:v>
                </c:pt>
                <c:pt idx="1">
                  <c:v>345.94</c:v>
                </c:pt>
                <c:pt idx="2">
                  <c:v>358.36</c:v>
                </c:pt>
                <c:pt idx="3">
                  <c:v>309.39</c:v>
                </c:pt>
                <c:pt idx="4">
                  <c:v>305.41000000000003</c:v>
                </c:pt>
              </c:numCache>
            </c:numRef>
          </c:val>
          <c:extLst xmlns:c16r2="http://schemas.microsoft.com/office/drawing/2015/06/chart">
            <c:ext xmlns:c16="http://schemas.microsoft.com/office/drawing/2014/chart" uri="{C3380CC4-5D6E-409C-BE32-E72D297353CC}">
              <c16:uniqueId val="{00000000-D6A3-444D-9F28-24CB9C6B7A95}"/>
            </c:ext>
          </c:extLst>
        </c:ser>
        <c:dLbls>
          <c:showLegendKey val="0"/>
          <c:showVal val="0"/>
          <c:showCatName val="0"/>
          <c:showSerName val="0"/>
          <c:showPercent val="0"/>
          <c:showBubbleSize val="0"/>
        </c:dLbls>
        <c:gapWidth val="150"/>
        <c:axId val="573741040"/>
        <c:axId val="57374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D6A3-444D-9F28-24CB9C6B7A95}"/>
            </c:ext>
          </c:extLst>
        </c:ser>
        <c:dLbls>
          <c:showLegendKey val="0"/>
          <c:showVal val="0"/>
          <c:showCatName val="0"/>
          <c:showSerName val="0"/>
          <c:showPercent val="0"/>
          <c:showBubbleSize val="0"/>
        </c:dLbls>
        <c:marker val="1"/>
        <c:smooth val="0"/>
        <c:axId val="573741040"/>
        <c:axId val="573741432"/>
      </c:lineChart>
      <c:dateAx>
        <c:axId val="573741040"/>
        <c:scaling>
          <c:orientation val="minMax"/>
        </c:scaling>
        <c:delete val="1"/>
        <c:axPos val="b"/>
        <c:numFmt formatCode="ge" sourceLinked="1"/>
        <c:majorTickMark val="none"/>
        <c:minorTickMark val="none"/>
        <c:tickLblPos val="none"/>
        <c:crossAx val="573741432"/>
        <c:crosses val="autoZero"/>
        <c:auto val="1"/>
        <c:lblOffset val="100"/>
        <c:baseTimeUnit val="years"/>
      </c:dateAx>
      <c:valAx>
        <c:axId val="57374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4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飯南町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5014</v>
      </c>
      <c r="AM8" s="66"/>
      <c r="AN8" s="66"/>
      <c r="AO8" s="66"/>
      <c r="AP8" s="66"/>
      <c r="AQ8" s="66"/>
      <c r="AR8" s="66"/>
      <c r="AS8" s="66"/>
      <c r="AT8" s="65">
        <f>データ!T6</f>
        <v>242.88</v>
      </c>
      <c r="AU8" s="65"/>
      <c r="AV8" s="65"/>
      <c r="AW8" s="65"/>
      <c r="AX8" s="65"/>
      <c r="AY8" s="65"/>
      <c r="AZ8" s="65"/>
      <c r="BA8" s="65"/>
      <c r="BB8" s="65">
        <f>データ!U6</f>
        <v>20.64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32.67</v>
      </c>
      <c r="Q10" s="65"/>
      <c r="R10" s="65"/>
      <c r="S10" s="65"/>
      <c r="T10" s="65"/>
      <c r="U10" s="65"/>
      <c r="V10" s="65"/>
      <c r="W10" s="65">
        <f>データ!Q6</f>
        <v>100</v>
      </c>
      <c r="X10" s="65"/>
      <c r="Y10" s="65"/>
      <c r="Z10" s="65"/>
      <c r="AA10" s="65"/>
      <c r="AB10" s="65"/>
      <c r="AC10" s="65"/>
      <c r="AD10" s="66">
        <f>データ!R6</f>
        <v>4725</v>
      </c>
      <c r="AE10" s="66"/>
      <c r="AF10" s="66"/>
      <c r="AG10" s="66"/>
      <c r="AH10" s="66"/>
      <c r="AI10" s="66"/>
      <c r="AJ10" s="66"/>
      <c r="AK10" s="2"/>
      <c r="AL10" s="66">
        <f>データ!V6</f>
        <v>1614</v>
      </c>
      <c r="AM10" s="66"/>
      <c r="AN10" s="66"/>
      <c r="AO10" s="66"/>
      <c r="AP10" s="66"/>
      <c r="AQ10" s="66"/>
      <c r="AR10" s="66"/>
      <c r="AS10" s="66"/>
      <c r="AT10" s="65">
        <f>データ!W6</f>
        <v>0.18</v>
      </c>
      <c r="AU10" s="65"/>
      <c r="AV10" s="65"/>
      <c r="AW10" s="65"/>
      <c r="AX10" s="65"/>
      <c r="AY10" s="65"/>
      <c r="AZ10" s="65"/>
      <c r="BA10" s="65"/>
      <c r="BB10" s="65">
        <f>データ!X6</f>
        <v>8966.67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YZe+5PmsPsqpADvSdtPZjPK+CUqA69jLtiK5sIIMQuVfoiD3UYS3C3FJCsJ2JdM3uBq7K0iRN/rUG73a2QyeQQ==" saltValue="Zvy/b6Tage/pDgPG8xga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323861</v>
      </c>
      <c r="D6" s="32">
        <f t="shared" si="3"/>
        <v>47</v>
      </c>
      <c r="E6" s="32">
        <f t="shared" si="3"/>
        <v>18</v>
      </c>
      <c r="F6" s="32">
        <f t="shared" si="3"/>
        <v>0</v>
      </c>
      <c r="G6" s="32">
        <f t="shared" si="3"/>
        <v>0</v>
      </c>
      <c r="H6" s="32" t="str">
        <f t="shared" si="3"/>
        <v>島根県　飯南町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32.67</v>
      </c>
      <c r="Q6" s="33">
        <f t="shared" si="3"/>
        <v>100</v>
      </c>
      <c r="R6" s="33">
        <f t="shared" si="3"/>
        <v>4725</v>
      </c>
      <c r="S6" s="33">
        <f t="shared" si="3"/>
        <v>5014</v>
      </c>
      <c r="T6" s="33">
        <f t="shared" si="3"/>
        <v>242.88</v>
      </c>
      <c r="U6" s="33">
        <f t="shared" si="3"/>
        <v>20.64</v>
      </c>
      <c r="V6" s="33">
        <f t="shared" si="3"/>
        <v>1614</v>
      </c>
      <c r="W6" s="33">
        <f t="shared" si="3"/>
        <v>0.18</v>
      </c>
      <c r="X6" s="33">
        <f t="shared" si="3"/>
        <v>8966.67</v>
      </c>
      <c r="Y6" s="34">
        <f>IF(Y7="",NA(),Y7)</f>
        <v>96.78</v>
      </c>
      <c r="Z6" s="34">
        <f t="shared" ref="Z6:AH6" si="4">IF(Z7="",NA(),Z7)</f>
        <v>101.26</v>
      </c>
      <c r="AA6" s="34">
        <f t="shared" si="4"/>
        <v>94.04</v>
      </c>
      <c r="AB6" s="34">
        <f t="shared" si="4"/>
        <v>97.75</v>
      </c>
      <c r="AC6" s="34">
        <f t="shared" si="4"/>
        <v>94.14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259.26</v>
      </c>
      <c r="BG6" s="34">
        <f t="shared" ref="BG6:BO6" si="7">IF(BG7="",NA(),BG7)</f>
        <v>186.68</v>
      </c>
      <c r="BH6" s="34">
        <f t="shared" si="7"/>
        <v>18.670000000000002</v>
      </c>
      <c r="BI6" s="34">
        <f t="shared" si="7"/>
        <v>57.65</v>
      </c>
      <c r="BJ6" s="34">
        <f t="shared" si="7"/>
        <v>534.9</v>
      </c>
      <c r="BK6" s="34">
        <f t="shared" si="7"/>
        <v>446.63</v>
      </c>
      <c r="BL6" s="34">
        <f t="shared" si="7"/>
        <v>261.08</v>
      </c>
      <c r="BM6" s="34">
        <f t="shared" si="7"/>
        <v>241.49</v>
      </c>
      <c r="BN6" s="34">
        <f t="shared" si="7"/>
        <v>248.44</v>
      </c>
      <c r="BO6" s="34">
        <f t="shared" si="7"/>
        <v>244.85</v>
      </c>
      <c r="BP6" s="33" t="str">
        <f>IF(BP7="","",IF(BP7="-","【-】","【"&amp;SUBSTITUTE(TEXT(BP7,"#,##0.00"),"-","△")&amp;"】"))</f>
        <v>【329.28】</v>
      </c>
      <c r="BQ6" s="34">
        <f>IF(BQ7="",NA(),BQ7)</f>
        <v>65.92</v>
      </c>
      <c r="BR6" s="34">
        <f t="shared" ref="BR6:BZ6" si="8">IF(BR7="",NA(),BR7)</f>
        <v>76.36</v>
      </c>
      <c r="BS6" s="34">
        <f t="shared" si="8"/>
        <v>74.099999999999994</v>
      </c>
      <c r="BT6" s="34">
        <f t="shared" si="8"/>
        <v>75.17</v>
      </c>
      <c r="BU6" s="34">
        <f t="shared" si="8"/>
        <v>76.42</v>
      </c>
      <c r="BV6" s="34">
        <f t="shared" si="8"/>
        <v>58.53</v>
      </c>
      <c r="BW6" s="34">
        <f t="shared" si="8"/>
        <v>68.61</v>
      </c>
      <c r="BX6" s="34">
        <f t="shared" si="8"/>
        <v>65.7</v>
      </c>
      <c r="BY6" s="34">
        <f t="shared" si="8"/>
        <v>66.73</v>
      </c>
      <c r="BZ6" s="34">
        <f t="shared" si="8"/>
        <v>64.78</v>
      </c>
      <c r="CA6" s="33" t="str">
        <f>IF(CA7="","",IF(CA7="-","【-】","【"&amp;SUBSTITUTE(TEXT(CA7,"#,##0.00"),"-","△")&amp;"】"))</f>
        <v>【60.55】</v>
      </c>
      <c r="CB6" s="34">
        <f>IF(CB7="",NA(),CB7)</f>
        <v>342.03</v>
      </c>
      <c r="CC6" s="34">
        <f t="shared" ref="CC6:CK6" si="9">IF(CC7="",NA(),CC7)</f>
        <v>345.94</v>
      </c>
      <c r="CD6" s="34">
        <f t="shared" si="9"/>
        <v>358.36</v>
      </c>
      <c r="CE6" s="34">
        <f t="shared" si="9"/>
        <v>309.39</v>
      </c>
      <c r="CF6" s="34">
        <f t="shared" si="9"/>
        <v>305.41000000000003</v>
      </c>
      <c r="CG6" s="34">
        <f t="shared" si="9"/>
        <v>266.57</v>
      </c>
      <c r="CH6" s="34">
        <f t="shared" si="9"/>
        <v>241.18</v>
      </c>
      <c r="CI6" s="34">
        <f t="shared" si="9"/>
        <v>247.94</v>
      </c>
      <c r="CJ6" s="34">
        <f t="shared" si="9"/>
        <v>241.29</v>
      </c>
      <c r="CK6" s="34">
        <f t="shared" si="9"/>
        <v>250.21</v>
      </c>
      <c r="CL6" s="33" t="str">
        <f>IF(CL7="","",IF(CL7="-","【-】","【"&amp;SUBSTITUTE(TEXT(CL7,"#,##0.00"),"-","△")&amp;"】"))</f>
        <v>【269.12】</v>
      </c>
      <c r="CM6" s="34">
        <f>IF(CM7="",NA(),CM7)</f>
        <v>41.3</v>
      </c>
      <c r="CN6" s="34">
        <f t="shared" ref="CN6:CV6" si="10">IF(CN7="",NA(),CN7)</f>
        <v>41.94</v>
      </c>
      <c r="CO6" s="34">
        <f t="shared" si="10"/>
        <v>41.53</v>
      </c>
      <c r="CP6" s="34">
        <f t="shared" si="10"/>
        <v>46.71</v>
      </c>
      <c r="CQ6" s="34">
        <f t="shared" si="10"/>
        <v>44.8</v>
      </c>
      <c r="CR6" s="34">
        <f t="shared" si="10"/>
        <v>58.06</v>
      </c>
      <c r="CS6" s="34">
        <f t="shared" si="10"/>
        <v>53.84</v>
      </c>
      <c r="CT6" s="34">
        <f t="shared" si="10"/>
        <v>60.25</v>
      </c>
      <c r="CU6" s="34">
        <f t="shared" si="10"/>
        <v>61.94</v>
      </c>
      <c r="CV6" s="34">
        <f t="shared" si="10"/>
        <v>61.79</v>
      </c>
      <c r="CW6" s="33" t="str">
        <f>IF(CW7="","",IF(CW7="-","【-】","【"&amp;SUBSTITUTE(TEXT(CW7,"#,##0.00"),"-","△")&amp;"】"))</f>
        <v>【59.35】</v>
      </c>
      <c r="CX6" s="34">
        <f>IF(CX7="",NA(),CX7)</f>
        <v>91.85</v>
      </c>
      <c r="CY6" s="34">
        <f t="shared" ref="CY6:DG6" si="11">IF(CY7="",NA(),CY7)</f>
        <v>100</v>
      </c>
      <c r="CZ6" s="34">
        <f t="shared" si="11"/>
        <v>100</v>
      </c>
      <c r="DA6" s="34">
        <f t="shared" si="11"/>
        <v>100</v>
      </c>
      <c r="DB6" s="34">
        <f t="shared" si="11"/>
        <v>100</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323861</v>
      </c>
      <c r="D7" s="36">
        <v>47</v>
      </c>
      <c r="E7" s="36">
        <v>18</v>
      </c>
      <c r="F7" s="36">
        <v>0</v>
      </c>
      <c r="G7" s="36">
        <v>0</v>
      </c>
      <c r="H7" s="36" t="s">
        <v>110</v>
      </c>
      <c r="I7" s="36" t="s">
        <v>111</v>
      </c>
      <c r="J7" s="36" t="s">
        <v>112</v>
      </c>
      <c r="K7" s="36" t="s">
        <v>113</v>
      </c>
      <c r="L7" s="36" t="s">
        <v>114</v>
      </c>
      <c r="M7" s="36" t="s">
        <v>115</v>
      </c>
      <c r="N7" s="37" t="s">
        <v>116</v>
      </c>
      <c r="O7" s="37" t="s">
        <v>117</v>
      </c>
      <c r="P7" s="37">
        <v>32.67</v>
      </c>
      <c r="Q7" s="37">
        <v>100</v>
      </c>
      <c r="R7" s="37">
        <v>4725</v>
      </c>
      <c r="S7" s="37">
        <v>5014</v>
      </c>
      <c r="T7" s="37">
        <v>242.88</v>
      </c>
      <c r="U7" s="37">
        <v>20.64</v>
      </c>
      <c r="V7" s="37">
        <v>1614</v>
      </c>
      <c r="W7" s="37">
        <v>0.18</v>
      </c>
      <c r="X7" s="37">
        <v>8966.67</v>
      </c>
      <c r="Y7" s="37">
        <v>96.78</v>
      </c>
      <c r="Z7" s="37">
        <v>101.26</v>
      </c>
      <c r="AA7" s="37">
        <v>94.04</v>
      </c>
      <c r="AB7" s="37">
        <v>97.75</v>
      </c>
      <c r="AC7" s="37">
        <v>94.14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259.26</v>
      </c>
      <c r="BG7" s="37">
        <v>186.68</v>
      </c>
      <c r="BH7" s="37">
        <v>18.670000000000002</v>
      </c>
      <c r="BI7" s="37">
        <v>57.65</v>
      </c>
      <c r="BJ7" s="37">
        <v>534.9</v>
      </c>
      <c r="BK7" s="37">
        <v>446.63</v>
      </c>
      <c r="BL7" s="37">
        <v>261.08</v>
      </c>
      <c r="BM7" s="37">
        <v>241.49</v>
      </c>
      <c r="BN7" s="37">
        <v>248.44</v>
      </c>
      <c r="BO7" s="37">
        <v>244.85</v>
      </c>
      <c r="BP7" s="37">
        <v>329.28</v>
      </c>
      <c r="BQ7" s="37">
        <v>65.92</v>
      </c>
      <c r="BR7" s="37">
        <v>76.36</v>
      </c>
      <c r="BS7" s="37">
        <v>74.099999999999994</v>
      </c>
      <c r="BT7" s="37">
        <v>75.17</v>
      </c>
      <c r="BU7" s="37">
        <v>76.42</v>
      </c>
      <c r="BV7" s="37">
        <v>58.53</v>
      </c>
      <c r="BW7" s="37">
        <v>68.61</v>
      </c>
      <c r="BX7" s="37">
        <v>65.7</v>
      </c>
      <c r="BY7" s="37">
        <v>66.73</v>
      </c>
      <c r="BZ7" s="37">
        <v>64.78</v>
      </c>
      <c r="CA7" s="37">
        <v>60.55</v>
      </c>
      <c r="CB7" s="37">
        <v>342.03</v>
      </c>
      <c r="CC7" s="37">
        <v>345.94</v>
      </c>
      <c r="CD7" s="37">
        <v>358.36</v>
      </c>
      <c r="CE7" s="37">
        <v>309.39</v>
      </c>
      <c r="CF7" s="37">
        <v>305.41000000000003</v>
      </c>
      <c r="CG7" s="37">
        <v>266.57</v>
      </c>
      <c r="CH7" s="37">
        <v>241.18</v>
      </c>
      <c r="CI7" s="37">
        <v>247.94</v>
      </c>
      <c r="CJ7" s="37">
        <v>241.29</v>
      </c>
      <c r="CK7" s="37">
        <v>250.21</v>
      </c>
      <c r="CL7" s="37">
        <v>269.12</v>
      </c>
      <c r="CM7" s="37">
        <v>41.3</v>
      </c>
      <c r="CN7" s="37">
        <v>41.94</v>
      </c>
      <c r="CO7" s="37">
        <v>41.53</v>
      </c>
      <c r="CP7" s="37">
        <v>46.71</v>
      </c>
      <c r="CQ7" s="37">
        <v>44.8</v>
      </c>
      <c r="CR7" s="37">
        <v>58.06</v>
      </c>
      <c r="CS7" s="37">
        <v>53.84</v>
      </c>
      <c r="CT7" s="37">
        <v>60.25</v>
      </c>
      <c r="CU7" s="37">
        <v>61.94</v>
      </c>
      <c r="CV7" s="37">
        <v>61.79</v>
      </c>
      <c r="CW7" s="37">
        <v>59.35</v>
      </c>
      <c r="CX7" s="37">
        <v>91.85</v>
      </c>
      <c r="CY7" s="37">
        <v>100</v>
      </c>
      <c r="CZ7" s="37">
        <v>100</v>
      </c>
      <c r="DA7" s="37">
        <v>100</v>
      </c>
      <c r="DB7" s="37">
        <v>100</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大谷 剛史郎</cp:lastModifiedBy>
  <cp:lastPrinted>2019-02-07T08:34:49Z</cp:lastPrinted>
  <dcterms:created xsi:type="dcterms:W3CDTF">2018-12-03T09:40:40Z</dcterms:created>
  <dcterms:modified xsi:type="dcterms:W3CDTF">2019-02-18T10:35:25Z</dcterms:modified>
  <cp:category/>
</cp:coreProperties>
</file>