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tani-goshiro\Desktop\"/>
    </mc:Choice>
  </mc:AlternateContent>
  <workbookProtection workbookAlgorithmName="SHA-512" workbookHashValue="OOMLBDt4WKWnCCM/iIYo5iEzbJZQI6b1sO3ys8KF8eO3HVUOlMB0zHDusSCmJUtLE736YjplCPnZSsrKyEocNg==" workbookSaltValue="rBTI3PKdlIJTW1z6obyRs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<sst xmlns="http://schemas.openxmlformats.org/spreadsheetml/2006/main" count="240" uniqueCount="127">
  <si>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</si>
  <si>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</si>
  <si>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</si>
  <si>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</si>
  <si>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</si>
  <si>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</si>
  <si>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</si>
  <si>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</si>
  <si>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</si>
  <si>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</si>
  <si>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</si>
  <si>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</si>
  <si>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</si>
  <si>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</si>
  <si>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</si>
  <si>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</si>
  <si>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</si>
  <si>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</si>
  <si>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</si>
  <si>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</si>
  <si>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</si>
  <si>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</si>
  <si>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</si>
  <si>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</si>
  <si>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</si>
  <si>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</si>
  <si>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</si>
  <si>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</si>
  <si>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</si>
  <si>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</si>
  <si>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</si>
  <si>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</si>
  <si>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</si>
  <si>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</si>
  <si>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</si>
  <si>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</si>
  <si>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</si>
  <si>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</si>
  <si>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</si>
  <si>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</si>
  <si>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</si>
  <si>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</si>
  <si>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</si>
  <si>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</si>
  <si>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</si>
  <si>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</si>
  <si>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</si>
  <si>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</si>
  <si>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</si>
  <si>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</si>
  <si>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</si>
  <si>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</si>
  <si>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</si>
  <si>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</si>
  <si>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</si>
  <si>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</si>
  <si>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</si>
  <si>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</si>
  <si>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</si>
  <si>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</si>
  <si>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</si>
  <si>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</si>
  <si>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</si>
  <si>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</si>
  <si>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</si>
  <si>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</si>
  <si>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</si>
  <si>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</si>
  <si>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</si>
  <si>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</si>
  <si>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</si>
  <si>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</si>
  <si>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</si>
  <si>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</si>
  <si>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</si>
  <si>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</si>
  <si>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</si>
  <si>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</si>
  <si>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</si>
  <si>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</si>
  <si>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</si>
  <si>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</si>
  <si>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</si>
  <si>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</si>
  <si>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</si>
  <si>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</si>
  <si>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</si>
  <si>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</si>
  <si>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</si>
  <si>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</si>
  <si>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</si>
  <si>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</si>
  <si>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</si>
  <si>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</si>
  <si>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</si>
  <si>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</si>
  <si>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</si>
  <si>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</si>
  <si>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</si>
  <si>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</si>
  <si>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</si>
  <si>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</si>
  <si>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</si>
  <si>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</si>
  <si>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</si>
  <si>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</si>
  <si>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</si>
  <si>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</si>
  <si>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</si>
  <si>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</si>
  <si>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</si>
  <si>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飯南町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</si>
  <si>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</si>
  <si>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</si>
  <si>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</si>
  <si>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</si>
  <si>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</si>
  <si>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</si>
  <si>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</si>
  <si>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</si>
  <si>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</si>
  <si>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</si>
  <si>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</si>
  <si>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</si>
  <si>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供用開始から15年以上が経過しており、処理施設内の機器の故障も増えつつあり、都度、修繕を行っている状況である。
　今後は、施設の長寿命化等を図りながら、突発的な大規模修繕が経営を圧迫することのないよう、施設の維持管理に努める。
　H27下水道法改正に伴い、「排水設備の点検方法及び頻度」を記載した事業計画を策定済みであり、今後は、その計画に沿って管渠の点検を実施し、更新が必要な路線について更新をしていく予定。現況は供用開始後15年しか経過していないため、早急に更新を実施する事は想定していない。</t>
    <rPh sb="156" eb="157">
      <t>ズ</t>
    </rPh>
    <rPh sb="162" eb="164">
      <t>コンゴ</t>
    </rPh>
    <phoneticPr fontId="4"/>
  </si>
  <si>
    <t>　平成31年度からは企業会計制度に移行し、現有資産の状態・健全度を適切に診断・評価しながら、中長期の更新需要見通しを検討するとともに、財政収支見通しを踏まえた更新財源の確保を図りながら健全経営を行っていく。</t>
    <phoneticPr fontId="4"/>
  </si>
  <si>
    <t>　飯南町生活排水処理基本計画に基づき、連担地の比較的家屋間の距離が小さい地域については、公共下水道及び農業集落排水の整備、また促進計画区域外の地域については、合併処理浄化槽の普及を図ることとし、公共下水道については整備が完了している。
　近年は、集落内の人口が減少し、接続人口も減少傾向にあり、安定した料金収入を確保できない状況であるが、共用開始から時間が経過し、企業債残高が減少してきていることもあり、収益的収支比率、経費回収率は良化傾向にある。
※企業債残高対事業規模比率については、算定式の分子において、地方債現在高のうち一般会計負担額1,853,721千円が控除されていないため、本来の数値は「684.18」となる。
※施設利用率について、大きく値が減少しているが、晴天時平均処理水量の値の報告誤りによる違算。本来の数値は「40.67」となる。（施設利用率＝晴天時一日平均処理水量/晴天時現在処理能力×100。正：671/1650×100＝40.67、誤：346/1650×100＝20.97）</t>
    <rPh sb="227" eb="229">
      <t>キギョウ</t>
    </rPh>
    <rPh sb="229" eb="230">
      <t>サイ</t>
    </rPh>
    <rPh sb="230" eb="232">
      <t>ザンダカ</t>
    </rPh>
    <rPh sb="232" eb="233">
      <t>タイ</t>
    </rPh>
    <rPh sb="233" eb="235">
      <t>ジギョウ</t>
    </rPh>
    <rPh sb="235" eb="237">
      <t>キボ</t>
    </rPh>
    <rPh sb="237" eb="239">
      <t>ヒリツ</t>
    </rPh>
    <rPh sb="245" eb="247">
      <t>サンテイ</t>
    </rPh>
    <rPh sb="247" eb="248">
      <t>シキ</t>
    </rPh>
    <rPh sb="249" eb="251">
      <t>ブンシ</t>
    </rPh>
    <rPh sb="256" eb="259">
      <t>チホウサイ</t>
    </rPh>
    <rPh sb="259" eb="261">
      <t>ゲンザイ</t>
    </rPh>
    <rPh sb="261" eb="262">
      <t>タカ</t>
    </rPh>
    <rPh sb="265" eb="267">
      <t>イッパン</t>
    </rPh>
    <rPh sb="267" eb="269">
      <t>カイケイ</t>
    </rPh>
    <rPh sb="269" eb="271">
      <t>フタン</t>
    </rPh>
    <rPh sb="271" eb="272">
      <t>ガク</t>
    </rPh>
    <rPh sb="281" eb="282">
      <t>セン</t>
    </rPh>
    <rPh sb="282" eb="283">
      <t>エン</t>
    </rPh>
    <rPh sb="284" eb="286">
      <t>コウジョ</t>
    </rPh>
    <rPh sb="295" eb="297">
      <t>ホンライ</t>
    </rPh>
    <rPh sb="298" eb="300">
      <t>スウチ</t>
    </rPh>
    <rPh sb="315" eb="317">
      <t>シセツ</t>
    </rPh>
    <rPh sb="317" eb="320">
      <t>リヨウリツ</t>
    </rPh>
    <rPh sb="325" eb="326">
      <t>オオ</t>
    </rPh>
    <rPh sb="328" eb="329">
      <t>アタイ</t>
    </rPh>
    <rPh sb="330" eb="332">
      <t>ゲンショウ</t>
    </rPh>
    <rPh sb="338" eb="340">
      <t>セイテン</t>
    </rPh>
    <rPh sb="340" eb="341">
      <t>ジ</t>
    </rPh>
    <rPh sb="341" eb="343">
      <t>ヘイキン</t>
    </rPh>
    <rPh sb="343" eb="345">
      <t>ショリ</t>
    </rPh>
    <rPh sb="345" eb="347">
      <t>スイリョウ</t>
    </rPh>
    <rPh sb="348" eb="349">
      <t>アタイ</t>
    </rPh>
    <rPh sb="350" eb="352">
      <t>ホウコク</t>
    </rPh>
    <rPh sb="352" eb="353">
      <t>アヤマ</t>
    </rPh>
    <rPh sb="357" eb="359">
      <t>イサン</t>
    </rPh>
    <rPh sb="360" eb="362">
      <t>ホンライ</t>
    </rPh>
    <rPh sb="363" eb="365">
      <t>スウチ</t>
    </rPh>
    <rPh sb="378" eb="380">
      <t>シセツ</t>
    </rPh>
    <rPh sb="380" eb="383">
      <t>リヨウリツ</t>
    </rPh>
    <rPh sb="410" eb="411">
      <t>タダ</t>
    </rPh>
    <rPh sb="431" eb="432">
      <t>アヤマ</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</si>
</sst>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80-4FD6-B369-CC5A1108B4E1}"/>
            </c:ext>
          </c:extLst>
        </c:ser>
        <c:dLbls>
          <c:showLegendKey val="0"/>
          <c:showVal val="0"/>
          <c:showCatName val="0"/>
          <c:showSerName val="0"/>
          <c:showPercent val="0"/>
          <c:showBubbleSize val="0"/>
        </c:dLbls>
        <c:gapWidth val="150"/>
        <c:axId val="436708536"/>
        <c:axId val="43671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5C80-4FD6-B369-CC5A1108B4E1}"/>
            </c:ext>
          </c:extLst>
        </c:ser>
        <c:dLbls>
          <c:showLegendKey val="0"/>
          <c:showVal val="0"/>
          <c:showCatName val="0"/>
          <c:showSerName val="0"/>
          <c:showPercent val="0"/>
          <c:showBubbleSize val="0"/>
        </c:dLbls>
        <c:marker val="1"/>
        <c:smooth val="0"/>
        <c:axId val="436708536"/>
        <c:axId val="436710968"/>
      </c:lineChart>
      <c:dateAx>
        <c:axId val="436708536"/>
        <c:scaling>
          <c:orientation val="minMax"/>
        </c:scaling>
        <c:delete val="1"/>
        <c:axPos val="b"/>
        <c:numFmt formatCode="ge" sourceLinked="1"/>
        <c:majorTickMark val="none"/>
        <c:minorTickMark val="none"/>
        <c:tickLblPos val="none"/>
        <c:crossAx val="436710968"/>
        <c:crosses val="autoZero"/>
        <c:auto val="1"/>
        <c:lblOffset val="100"/>
        <c:baseTimeUnit val="years"/>
      </c:dateAx>
      <c:valAx>
        <c:axId val="43671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70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44.26</c:v>
                </c:pt>
                <c:pt idx="1">
                  <c:v>42.06</c:v>
                </c:pt>
                <c:pt idx="2">
                  <c:v>44.58</c:v>
                </c:pt>
                <c:pt idx="3">
                  <c:v>43.48</c:v>
                </c:pt>
                <c:pt idx="4">
                  <c:v>20.97</c:v>
                </c:pt>
              </c:numCache>
            </c:numRef>
          </c:val>
          <c:extLst xmlns:c16r2="http://schemas.microsoft.com/office/drawing/2015/06/chart">
            <c:ext xmlns:c16="http://schemas.microsoft.com/office/drawing/2014/chart" uri="{C3380CC4-5D6E-409C-BE32-E72D297353CC}">
              <c16:uniqueId val="{00000000-310A-418C-BBCB-E0CCF20FA196}"/>
            </c:ext>
          </c:extLst>
        </c:ser>
        <c:dLbls>
          <c:showLegendKey val="0"/>
          <c:showVal val="0"/>
          <c:showCatName val="0"/>
          <c:showSerName val="0"/>
          <c:showPercent val="0"/>
          <c:showBubbleSize val="0"/>
        </c:dLbls>
        <c:gapWidth val="150"/>
        <c:axId val="436904080"/>
        <c:axId val="43690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310A-418C-BBCB-E0CCF20FA196}"/>
            </c:ext>
          </c:extLst>
        </c:ser>
        <c:dLbls>
          <c:showLegendKey val="0"/>
          <c:showVal val="0"/>
          <c:showCatName val="0"/>
          <c:showSerName val="0"/>
          <c:showPercent val="0"/>
          <c:showBubbleSize val="0"/>
        </c:dLbls>
        <c:marker val="1"/>
        <c:smooth val="0"/>
        <c:axId val="436904080"/>
        <c:axId val="436904472"/>
      </c:lineChart>
      <c:dateAx>
        <c:axId val="436904080"/>
        <c:scaling>
          <c:orientation val="minMax"/>
        </c:scaling>
        <c:delete val="1"/>
        <c:axPos val="b"/>
        <c:numFmt formatCode="ge" sourceLinked="1"/>
        <c:majorTickMark val="none"/>
        <c:minorTickMark val="none"/>
        <c:tickLblPos val="none"/>
        <c:crossAx val="436904472"/>
        <c:crosses val="autoZero"/>
        <c:auto val="1"/>
        <c:lblOffset val="100"/>
        <c:baseTimeUnit val="years"/>
      </c:dateAx>
      <c:valAx>
        <c:axId val="43690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90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94.01</c:v>
                </c:pt>
                <c:pt idx="1">
                  <c:v>95.06</c:v>
                </c:pt>
                <c:pt idx="2">
                  <c:v>91.49</c:v>
                </c:pt>
                <c:pt idx="3">
                  <c:v>90.9</c:v>
                </c:pt>
                <c:pt idx="4">
                  <c:v>84.37</c:v>
                </c:pt>
              </c:numCache>
            </c:numRef>
          </c:val>
          <c:extLst xmlns:c16r2="http://schemas.microsoft.com/office/drawing/2015/06/chart">
            <c:ext xmlns:c16="http://schemas.microsoft.com/office/drawing/2014/chart" uri="{C3380CC4-5D6E-409C-BE32-E72D297353CC}">
              <c16:uniqueId val="{00000000-F28C-48A8-92A2-7A81DD5CCC3F}"/>
            </c:ext>
          </c:extLst>
        </c:ser>
        <c:dLbls>
          <c:showLegendKey val="0"/>
          <c:showVal val="0"/>
          <c:showCatName val="0"/>
          <c:showSerName val="0"/>
          <c:showPercent val="0"/>
          <c:showBubbleSize val="0"/>
        </c:dLbls>
        <c:gapWidth val="150"/>
        <c:axId val="436905648"/>
        <c:axId val="43690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F28C-48A8-92A2-7A81DD5CCC3F}"/>
            </c:ext>
          </c:extLst>
        </c:ser>
        <c:dLbls>
          <c:showLegendKey val="0"/>
          <c:showVal val="0"/>
          <c:showCatName val="0"/>
          <c:showSerName val="0"/>
          <c:showPercent val="0"/>
          <c:showBubbleSize val="0"/>
        </c:dLbls>
        <c:marker val="1"/>
        <c:smooth val="0"/>
        <c:axId val="436905648"/>
        <c:axId val="436906040"/>
      </c:lineChart>
      <c:dateAx>
        <c:axId val="436905648"/>
        <c:scaling>
          <c:orientation val="minMax"/>
        </c:scaling>
        <c:delete val="1"/>
        <c:axPos val="b"/>
        <c:numFmt formatCode="ge" sourceLinked="1"/>
        <c:majorTickMark val="none"/>
        <c:minorTickMark val="none"/>
        <c:tickLblPos val="none"/>
        <c:crossAx val="436906040"/>
        <c:crosses val="autoZero"/>
        <c:auto val="1"/>
        <c:lblOffset val="100"/>
        <c:baseTimeUnit val="years"/>
      </c:dateAx>
      <c:valAx>
        <c:axId val="43690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90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64.540000000000006</c:v>
                </c:pt>
                <c:pt idx="1">
                  <c:v>65.349999999999994</c:v>
                </c:pt>
                <c:pt idx="2">
                  <c:v>66.459999999999994</c:v>
                </c:pt>
                <c:pt idx="3">
                  <c:v>72.290000000000006</c:v>
                </c:pt>
                <c:pt idx="4">
                  <c:v>79.28</c:v>
                </c:pt>
              </c:numCache>
            </c:numRef>
          </c:val>
          <c:extLst xmlns:c16r2="http://schemas.microsoft.com/office/drawing/2015/06/chart">
            <c:ext xmlns:c16="http://schemas.microsoft.com/office/drawing/2014/chart" uri="{C3380CC4-5D6E-409C-BE32-E72D297353CC}">
              <c16:uniqueId val="{00000000-4F80-4C78-93AE-F7431CA8979C}"/>
            </c:ext>
          </c:extLst>
        </c:ser>
        <c:dLbls>
          <c:showLegendKey val="0"/>
          <c:showVal val="0"/>
          <c:showCatName val="0"/>
          <c:showSerName val="0"/>
          <c:showPercent val="0"/>
          <c:showBubbleSize val="0"/>
        </c:dLbls>
        <c:gapWidth val="150"/>
        <c:axId val="436007568"/>
        <c:axId val="43600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80-4C78-93AE-F7431CA8979C}"/>
            </c:ext>
          </c:extLst>
        </c:ser>
        <c:dLbls>
          <c:showLegendKey val="0"/>
          <c:showVal val="0"/>
          <c:showCatName val="0"/>
          <c:showSerName val="0"/>
          <c:showPercent val="0"/>
          <c:showBubbleSize val="0"/>
        </c:dLbls>
        <c:marker val="1"/>
        <c:smooth val="0"/>
        <c:axId val="436007568"/>
        <c:axId val="436007952"/>
      </c:lineChart>
      <c:dateAx>
        <c:axId val="436007568"/>
        <c:scaling>
          <c:orientation val="minMax"/>
        </c:scaling>
        <c:delete val="1"/>
        <c:axPos val="b"/>
        <c:numFmt formatCode="ge" sourceLinked="1"/>
        <c:majorTickMark val="none"/>
        <c:minorTickMark val="none"/>
        <c:tickLblPos val="none"/>
        <c:crossAx val="436007952"/>
        <c:crosses val="autoZero"/>
        <c:auto val="1"/>
        <c:lblOffset val="100"/>
        <c:baseTimeUnit val="years"/>
      </c:dateAx>
      <c:valAx>
        <c:axId val="43600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00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1A-498D-A637-ABDE98605B16}"/>
            </c:ext>
          </c:extLst>
        </c:ser>
        <c:dLbls>
          <c:showLegendKey val="0"/>
          <c:showVal val="0"/>
          <c:showCatName val="0"/>
          <c:showSerName val="0"/>
          <c:showPercent val="0"/>
          <c:showBubbleSize val="0"/>
        </c:dLbls>
        <c:gapWidth val="150"/>
        <c:axId val="436051912"/>
        <c:axId val="43605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1A-498D-A637-ABDE98605B16}"/>
            </c:ext>
          </c:extLst>
        </c:ser>
        <c:dLbls>
          <c:showLegendKey val="0"/>
          <c:showVal val="0"/>
          <c:showCatName val="0"/>
          <c:showSerName val="0"/>
          <c:showPercent val="0"/>
          <c:showBubbleSize val="0"/>
        </c:dLbls>
        <c:marker val="1"/>
        <c:smooth val="0"/>
        <c:axId val="436051912"/>
        <c:axId val="436052296"/>
      </c:lineChart>
      <c:dateAx>
        <c:axId val="436051912"/>
        <c:scaling>
          <c:orientation val="minMax"/>
        </c:scaling>
        <c:delete val="1"/>
        <c:axPos val="b"/>
        <c:numFmt formatCode="ge" sourceLinked="1"/>
        <c:majorTickMark val="none"/>
        <c:minorTickMark val="none"/>
        <c:tickLblPos val="none"/>
        <c:crossAx val="436052296"/>
        <c:crosses val="autoZero"/>
        <c:auto val="1"/>
        <c:lblOffset val="100"/>
        <c:baseTimeUnit val="years"/>
      </c:dateAx>
      <c:valAx>
        <c:axId val="43605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05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DF-4E2B-9F3D-21B66526A607}"/>
            </c:ext>
          </c:extLst>
        </c:ser>
        <c:dLbls>
          <c:showLegendKey val="0"/>
          <c:showVal val="0"/>
          <c:showCatName val="0"/>
          <c:showSerName val="0"/>
          <c:showPercent val="0"/>
          <c:showBubbleSize val="0"/>
        </c:dLbls>
        <c:gapWidth val="150"/>
        <c:axId val="436108824"/>
        <c:axId val="4361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DF-4E2B-9F3D-21B66526A607}"/>
            </c:ext>
          </c:extLst>
        </c:ser>
        <c:dLbls>
          <c:showLegendKey val="0"/>
          <c:showVal val="0"/>
          <c:showCatName val="0"/>
          <c:showSerName val="0"/>
          <c:showPercent val="0"/>
          <c:showBubbleSize val="0"/>
        </c:dLbls>
        <c:marker val="1"/>
        <c:smooth val="0"/>
        <c:axId val="436108824"/>
        <c:axId val="436112960"/>
      </c:lineChart>
      <c:dateAx>
        <c:axId val="436108824"/>
        <c:scaling>
          <c:orientation val="minMax"/>
        </c:scaling>
        <c:delete val="1"/>
        <c:axPos val="b"/>
        <c:numFmt formatCode="ge" sourceLinked="1"/>
        <c:majorTickMark val="none"/>
        <c:minorTickMark val="none"/>
        <c:tickLblPos val="none"/>
        <c:crossAx val="436112960"/>
        <c:crosses val="autoZero"/>
        <c:auto val="1"/>
        <c:lblOffset val="100"/>
        <c:baseTimeUnit val="years"/>
      </c:dateAx>
      <c:valAx>
        <c:axId val="4361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10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C8-45A9-A671-D20FD3A9E940}"/>
            </c:ext>
          </c:extLst>
        </c:ser>
        <c:dLbls>
          <c:showLegendKey val="0"/>
          <c:showVal val="0"/>
          <c:showCatName val="0"/>
          <c:showSerName val="0"/>
          <c:showPercent val="0"/>
          <c:showBubbleSize val="0"/>
        </c:dLbls>
        <c:gapWidth val="150"/>
        <c:axId val="436114136"/>
        <c:axId val="4361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C8-45A9-A671-D20FD3A9E940}"/>
            </c:ext>
          </c:extLst>
        </c:ser>
        <c:dLbls>
          <c:showLegendKey val="0"/>
          <c:showVal val="0"/>
          <c:showCatName val="0"/>
          <c:showSerName val="0"/>
          <c:showPercent val="0"/>
          <c:showBubbleSize val="0"/>
        </c:dLbls>
        <c:marker val="1"/>
        <c:smooth val="0"/>
        <c:axId val="436114136"/>
        <c:axId val="436114528"/>
      </c:lineChart>
      <c:dateAx>
        <c:axId val="436114136"/>
        <c:scaling>
          <c:orientation val="minMax"/>
        </c:scaling>
        <c:delete val="1"/>
        <c:axPos val="b"/>
        <c:numFmt formatCode="ge" sourceLinked="1"/>
        <c:majorTickMark val="none"/>
        <c:minorTickMark val="none"/>
        <c:tickLblPos val="none"/>
        <c:crossAx val="436114528"/>
        <c:crosses val="autoZero"/>
        <c:auto val="1"/>
        <c:lblOffset val="100"/>
        <c:baseTimeUnit val="years"/>
      </c:dateAx>
      <c:valAx>
        <c:axId val="4361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11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3F-42D2-BFFD-0CE774076C07}"/>
            </c:ext>
          </c:extLst>
        </c:ser>
        <c:dLbls>
          <c:showLegendKey val="0"/>
          <c:showVal val="0"/>
          <c:showCatName val="0"/>
          <c:showSerName val="0"/>
          <c:showPercent val="0"/>
          <c:showBubbleSize val="0"/>
        </c:dLbls>
        <c:gapWidth val="150"/>
        <c:axId val="436115704"/>
        <c:axId val="43611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3F-42D2-BFFD-0CE774076C07}"/>
            </c:ext>
          </c:extLst>
        </c:ser>
        <c:dLbls>
          <c:showLegendKey val="0"/>
          <c:showVal val="0"/>
          <c:showCatName val="0"/>
          <c:showSerName val="0"/>
          <c:showPercent val="0"/>
          <c:showBubbleSize val="0"/>
        </c:dLbls>
        <c:marker val="1"/>
        <c:smooth val="0"/>
        <c:axId val="436115704"/>
        <c:axId val="436116096"/>
      </c:lineChart>
      <c:dateAx>
        <c:axId val="436115704"/>
        <c:scaling>
          <c:orientation val="minMax"/>
        </c:scaling>
        <c:delete val="1"/>
        <c:axPos val="b"/>
        <c:numFmt formatCode="ge" sourceLinked="1"/>
        <c:majorTickMark val="none"/>
        <c:minorTickMark val="none"/>
        <c:tickLblPos val="none"/>
        <c:crossAx val="436116096"/>
        <c:crosses val="autoZero"/>
        <c:auto val="1"/>
        <c:lblOffset val="100"/>
        <c:baseTimeUnit val="years"/>
      </c:dateAx>
      <c:valAx>
        <c:axId val="4361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11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1743.81</c:v>
                </c:pt>
                <c:pt idx="1">
                  <c:v>1244.49</c:v>
                </c:pt>
                <c:pt idx="2">
                  <c:v>537.86</c:v>
                </c:pt>
                <c:pt idx="3">
                  <c:v>401.63</c:v>
                </c:pt>
                <c:pt idx="4">
                  <c:v>3973.37</c:v>
                </c:pt>
              </c:numCache>
            </c:numRef>
          </c:val>
          <c:extLst xmlns:c16r2="http://schemas.microsoft.com/office/drawing/2015/06/chart">
            <c:ext xmlns:c16="http://schemas.microsoft.com/office/drawing/2014/chart" uri="{C3380CC4-5D6E-409C-BE32-E72D297353CC}">
              <c16:uniqueId val="{00000000-18A3-48F2-A6F8-720879503B52}"/>
            </c:ext>
          </c:extLst>
        </c:ser>
        <c:dLbls>
          <c:showLegendKey val="0"/>
          <c:showVal val="0"/>
          <c:showCatName val="0"/>
          <c:showSerName val="0"/>
          <c:showPercent val="0"/>
          <c:showBubbleSize val="0"/>
        </c:dLbls>
        <c:gapWidth val="150"/>
        <c:axId val="436117272"/>
        <c:axId val="43611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18A3-48F2-A6F8-720879503B52}"/>
            </c:ext>
          </c:extLst>
        </c:ser>
        <c:dLbls>
          <c:showLegendKey val="0"/>
          <c:showVal val="0"/>
          <c:showCatName val="0"/>
          <c:showSerName val="0"/>
          <c:showPercent val="0"/>
          <c:showBubbleSize val="0"/>
        </c:dLbls>
        <c:marker val="1"/>
        <c:smooth val="0"/>
        <c:axId val="436117272"/>
        <c:axId val="436117664"/>
      </c:lineChart>
      <c:dateAx>
        <c:axId val="436117272"/>
        <c:scaling>
          <c:orientation val="minMax"/>
        </c:scaling>
        <c:delete val="1"/>
        <c:axPos val="b"/>
        <c:numFmt formatCode="ge" sourceLinked="1"/>
        <c:majorTickMark val="none"/>
        <c:minorTickMark val="none"/>
        <c:tickLblPos val="none"/>
        <c:crossAx val="436117664"/>
        <c:crosses val="autoZero"/>
        <c:auto val="1"/>
        <c:lblOffset val="100"/>
        <c:baseTimeUnit val="years"/>
      </c:dateAx>
      <c:valAx>
        <c:axId val="4361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11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50.1</c:v>
                </c:pt>
                <c:pt idx="1">
                  <c:v>57.85</c:v>
                </c:pt>
                <c:pt idx="2">
                  <c:v>77.63</c:v>
                </c:pt>
                <c:pt idx="3">
                  <c:v>91.83</c:v>
                </c:pt>
                <c:pt idx="4">
                  <c:v>76.84</c:v>
                </c:pt>
              </c:numCache>
            </c:numRef>
          </c:val>
          <c:extLst xmlns:c16r2="http://schemas.microsoft.com/office/drawing/2015/06/chart">
            <c:ext xmlns:c16="http://schemas.microsoft.com/office/drawing/2014/chart" uri="{C3380CC4-5D6E-409C-BE32-E72D297353CC}">
              <c16:uniqueId val="{00000000-DB58-4F92-9F3C-D8AD49E75E41}"/>
            </c:ext>
          </c:extLst>
        </c:ser>
        <c:dLbls>
          <c:showLegendKey val="0"/>
          <c:showVal val="0"/>
          <c:showCatName val="0"/>
          <c:showSerName val="0"/>
          <c:showPercent val="0"/>
          <c:showBubbleSize val="0"/>
        </c:dLbls>
        <c:gapWidth val="150"/>
        <c:axId val="436118840"/>
        <c:axId val="43611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DB58-4F92-9F3C-D8AD49E75E41}"/>
            </c:ext>
          </c:extLst>
        </c:ser>
        <c:dLbls>
          <c:showLegendKey val="0"/>
          <c:showVal val="0"/>
          <c:showCatName val="0"/>
          <c:showSerName val="0"/>
          <c:showPercent val="0"/>
          <c:showBubbleSize val="0"/>
        </c:dLbls>
        <c:marker val="1"/>
        <c:smooth val="0"/>
        <c:axId val="436118840"/>
        <c:axId val="436119232"/>
      </c:lineChart>
      <c:dateAx>
        <c:axId val="436118840"/>
        <c:scaling>
          <c:orientation val="minMax"/>
        </c:scaling>
        <c:delete val="1"/>
        <c:axPos val="b"/>
        <c:numFmt formatCode="ge" sourceLinked="1"/>
        <c:majorTickMark val="none"/>
        <c:minorTickMark val="none"/>
        <c:tickLblPos val="none"/>
        <c:crossAx val="436119232"/>
        <c:crosses val="autoZero"/>
        <c:auto val="1"/>
        <c:lblOffset val="100"/>
        <c:baseTimeUnit val="years"/>
      </c:dateAx>
      <c:valAx>
        <c:axId val="4361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11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385.85</c:v>
                </c:pt>
                <c:pt idx="1">
                  <c:v>372.01</c:v>
                </c:pt>
                <c:pt idx="2">
                  <c:v>276.11</c:v>
                </c:pt>
                <c:pt idx="3">
                  <c:v>236.36</c:v>
                </c:pt>
                <c:pt idx="4">
                  <c:v>298.06</c:v>
                </c:pt>
              </c:numCache>
            </c:numRef>
          </c:val>
          <c:extLst xmlns:c16r2="http://schemas.microsoft.com/office/drawing/2015/06/chart">
            <c:ext xmlns:c16="http://schemas.microsoft.com/office/drawing/2014/chart" uri="{C3380CC4-5D6E-409C-BE32-E72D297353CC}">
              <c16:uniqueId val="{00000000-AA43-4E4B-9627-16E53346BE50}"/>
            </c:ext>
          </c:extLst>
        </c:ser>
        <c:dLbls>
          <c:showLegendKey val="0"/>
          <c:showVal val="0"/>
          <c:showCatName val="0"/>
          <c:showSerName val="0"/>
          <c:showPercent val="0"/>
          <c:showBubbleSize val="0"/>
        </c:dLbls>
        <c:gapWidth val="150"/>
        <c:axId val="436120408"/>
        <c:axId val="43690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AA43-4E4B-9627-16E53346BE50}"/>
            </c:ext>
          </c:extLst>
        </c:ser>
        <c:dLbls>
          <c:showLegendKey val="0"/>
          <c:showVal val="0"/>
          <c:showCatName val="0"/>
          <c:showSerName val="0"/>
          <c:showPercent val="0"/>
          <c:showBubbleSize val="0"/>
        </c:dLbls>
        <c:marker val="1"/>
        <c:smooth val="0"/>
        <c:axId val="436120408"/>
        <c:axId val="436902904"/>
      </c:lineChart>
      <c:dateAx>
        <c:axId val="436120408"/>
        <c:scaling>
          <c:orientation val="minMax"/>
        </c:scaling>
        <c:delete val="1"/>
        <c:axPos val="b"/>
        <c:numFmt formatCode="ge" sourceLinked="1"/>
        <c:majorTickMark val="none"/>
        <c:minorTickMark val="none"/>
        <c:tickLblPos val="none"/>
        <c:crossAx val="436902904"/>
        <c:crosses val="autoZero"/>
        <c:auto val="1"/>
        <c:lblOffset val="100"/>
        <c:baseTimeUnit val="years"/>
      </c:dateAx>
      <c:valAx>
        <c:axId val="43690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12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飯南町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5014</v>
      </c>
      <c r="AM8" s="49"/>
      <c r="AN8" s="49"/>
      <c r="AO8" s="49"/>
      <c r="AP8" s="49"/>
      <c r="AQ8" s="49"/>
      <c r="AR8" s="49"/>
      <c r="AS8" s="49"/>
      <c r="AT8" s="44">
        <f>データ!T6</f>
        <v>242.88</v>
      </c>
      <c r="AU8" s="44"/>
      <c r="AV8" s="44"/>
      <c r="AW8" s="44"/>
      <c r="AX8" s="44"/>
      <c r="AY8" s="44"/>
      <c r="AZ8" s="44"/>
      <c r="BA8" s="44"/>
      <c r="BB8" s="44">
        <f>データ!U6</f>
        <v>20.64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49.6</v>
      </c>
      <c r="Q10" s="44"/>
      <c r="R10" s="44"/>
      <c r="S10" s="44"/>
      <c r="T10" s="44"/>
      <c r="U10" s="44"/>
      <c r="V10" s="44"/>
      <c r="W10" s="44">
        <f>データ!Q6</f>
        <v>100</v>
      </c>
      <c r="X10" s="44"/>
      <c r="Y10" s="44"/>
      <c r="Z10" s="44"/>
      <c r="AA10" s="44"/>
      <c r="AB10" s="44"/>
      <c r="AC10" s="44"/>
      <c r="AD10" s="49">
        <f>データ!R6</f>
        <v>4725</v>
      </c>
      <c r="AE10" s="49"/>
      <c r="AF10" s="49"/>
      <c r="AG10" s="49"/>
      <c r="AH10" s="49"/>
      <c r="AI10" s="49"/>
      <c r="AJ10" s="49"/>
      <c r="AK10" s="2"/>
      <c r="AL10" s="49">
        <f>データ!V6</f>
        <v>2450</v>
      </c>
      <c r="AM10" s="49"/>
      <c r="AN10" s="49"/>
      <c r="AO10" s="49"/>
      <c r="AP10" s="49"/>
      <c r="AQ10" s="49"/>
      <c r="AR10" s="49"/>
      <c r="AS10" s="49"/>
      <c r="AT10" s="44">
        <f>データ!W6</f>
        <v>1.02</v>
      </c>
      <c r="AU10" s="44"/>
      <c r="AV10" s="44"/>
      <c r="AW10" s="44"/>
      <c r="AX10" s="44"/>
      <c r="AY10" s="44"/>
      <c r="AZ10" s="44"/>
      <c r="BA10" s="44"/>
      <c r="BB10" s="44">
        <f>データ!X6</f>
        <v>2401.96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Bdkp/G9hucmCn+zCtkEUV0JDluw1aNK6iC9DXev/rOpgS0Xt7eYjAXEu/srJFcSoIhbtqsQqoYfAVztpb8mpDg==" saltValue="y11UegTWvDzh19+v7Pfea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C1" workbookViewId="0">
      <selection activeCell="BI8" sqref="BI8"/>
    </sheetView>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323861</v>
      </c>
      <c r="D6" s="32">
        <f t="shared" si="3"/>
        <v>47</v>
      </c>
      <c r="E6" s="32">
        <f t="shared" si="3"/>
        <v>17</v>
      </c>
      <c r="F6" s="32">
        <f t="shared" si="3"/>
        <v>4</v>
      </c>
      <c r="G6" s="32">
        <f t="shared" si="3"/>
        <v>0</v>
      </c>
      <c r="H6" s="32" t="str">
        <f t="shared" si="3"/>
        <v>島根県　飯南町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49.6</v>
      </c>
      <c r="Q6" s="33">
        <f t="shared" si="3"/>
        <v>100</v>
      </c>
      <c r="R6" s="33">
        <f t="shared" si="3"/>
        <v>4725</v>
      </c>
      <c r="S6" s="33">
        <f t="shared" si="3"/>
        <v>5014</v>
      </c>
      <c r="T6" s="33">
        <f t="shared" si="3"/>
        <v>242.88</v>
      </c>
      <c r="U6" s="33">
        <f t="shared" si="3"/>
        <v>20.64</v>
      </c>
      <c r="V6" s="33">
        <f t="shared" si="3"/>
        <v>2450</v>
      </c>
      <c r="W6" s="33">
        <f t="shared" si="3"/>
        <v>1.02</v>
      </c>
      <c r="X6" s="33">
        <f t="shared" si="3"/>
        <v>2401.96</v>
      </c>
      <c r="Y6" s="34">
        <f>IF(Y7="",NA(),Y7)</f>
        <v>64.540000000000006</v>
      </c>
      <c r="Z6" s="34">
        <f t="shared" ref="Z6:AH6" si="4">IF(Z7="",NA(),Z7)</f>
        <v>65.349999999999994</v>
      </c>
      <c r="AA6" s="34">
        <f t="shared" si="4"/>
        <v>66.459999999999994</v>
      </c>
      <c r="AB6" s="34">
        <f t="shared" si="4"/>
        <v>72.290000000000006</v>
      </c>
      <c r="AC6" s="34">
        <f t="shared" si="4"/>
        <v>79.28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1743.81</v>
      </c>
      <c r="BG6" s="34">
        <f t="shared" ref="BG6:BO6" si="7">IF(BG7="",NA(),BG7)</f>
        <v>1244.49</v>
      </c>
      <c r="BH6" s="34">
        <f t="shared" si="7"/>
        <v>537.86</v>
      </c>
      <c r="BI6" s="34">
        <f t="shared" si="7"/>
        <v>401.63</v>
      </c>
      <c r="BJ6" s="34">
        <f t="shared" si="7"/>
        <v>3973.37</v>
      </c>
      <c r="BK6" s="34">
        <f t="shared" si="7"/>
        <v>1554.05</v>
      </c>
      <c r="BL6" s="34">
        <f t="shared" si="7"/>
        <v>1671.86</v>
      </c>
      <c r="BM6" s="34">
        <f t="shared" si="7"/>
        <v>1434.89</v>
      </c>
      <c r="BN6" s="34">
        <f t="shared" si="7"/>
        <v>1298.9100000000001</v>
      </c>
      <c r="BO6" s="34">
        <f t="shared" si="7"/>
        <v>1243.71</v>
      </c>
      <c r="BP6" s="33" t="str">
        <f>IF(BP7="","",IF(BP7="-","【-】","【"&amp;SUBSTITUTE(TEXT(BP7,"#,##0.00"),"-","△")&amp;"】"))</f>
        <v>【1,225.44】</v>
      </c>
      <c r="BQ6" s="34">
        <f>IF(BQ7="",NA(),BQ7)</f>
        <v>50.1</v>
      </c>
      <c r="BR6" s="34">
        <f t="shared" ref="BR6:BZ6" si="8">IF(BR7="",NA(),BR7)</f>
        <v>57.85</v>
      </c>
      <c r="BS6" s="34">
        <f t="shared" si="8"/>
        <v>77.63</v>
      </c>
      <c r="BT6" s="34">
        <f t="shared" si="8"/>
        <v>91.83</v>
      </c>
      <c r="BU6" s="34">
        <f t="shared" si="8"/>
        <v>76.84</v>
      </c>
      <c r="BV6" s="34">
        <f t="shared" si="8"/>
        <v>53.01</v>
      </c>
      <c r="BW6" s="34">
        <f t="shared" si="8"/>
        <v>50.54</v>
      </c>
      <c r="BX6" s="34">
        <f t="shared" si="8"/>
        <v>66.22</v>
      </c>
      <c r="BY6" s="34">
        <f t="shared" si="8"/>
        <v>69.87</v>
      </c>
      <c r="BZ6" s="34">
        <f t="shared" si="8"/>
        <v>74.3</v>
      </c>
      <c r="CA6" s="33" t="str">
        <f>IF(CA7="","",IF(CA7="-","【-】","【"&amp;SUBSTITUTE(TEXT(CA7,"#,##0.00"),"-","△")&amp;"】"))</f>
        <v>【75.58】</v>
      </c>
      <c r="CB6" s="34">
        <f>IF(CB7="",NA(),CB7)</f>
        <v>385.85</v>
      </c>
      <c r="CC6" s="34">
        <f t="shared" ref="CC6:CK6" si="9">IF(CC7="",NA(),CC7)</f>
        <v>372.01</v>
      </c>
      <c r="CD6" s="34">
        <f t="shared" si="9"/>
        <v>276.11</v>
      </c>
      <c r="CE6" s="34">
        <f t="shared" si="9"/>
        <v>236.36</v>
      </c>
      <c r="CF6" s="34">
        <f t="shared" si="9"/>
        <v>298.06</v>
      </c>
      <c r="CG6" s="34">
        <f t="shared" si="9"/>
        <v>299.39</v>
      </c>
      <c r="CH6" s="34">
        <f t="shared" si="9"/>
        <v>320.36</v>
      </c>
      <c r="CI6" s="34">
        <f t="shared" si="9"/>
        <v>246.72</v>
      </c>
      <c r="CJ6" s="34">
        <f t="shared" si="9"/>
        <v>234.96</v>
      </c>
      <c r="CK6" s="34">
        <f t="shared" si="9"/>
        <v>221.81</v>
      </c>
      <c r="CL6" s="33" t="str">
        <f>IF(CL7="","",IF(CL7="-","【-】","【"&amp;SUBSTITUTE(TEXT(CL7,"#,##0.00"),"-","△")&amp;"】"))</f>
        <v>【215.23】</v>
      </c>
      <c r="CM6" s="34">
        <f>IF(CM7="",NA(),CM7)</f>
        <v>44.26</v>
      </c>
      <c r="CN6" s="34">
        <f t="shared" ref="CN6:CV6" si="10">IF(CN7="",NA(),CN7)</f>
        <v>42.06</v>
      </c>
      <c r="CO6" s="34">
        <f t="shared" si="10"/>
        <v>44.58</v>
      </c>
      <c r="CP6" s="34">
        <f t="shared" si="10"/>
        <v>43.48</v>
      </c>
      <c r="CQ6" s="34">
        <f t="shared" si="10"/>
        <v>20.97</v>
      </c>
      <c r="CR6" s="34">
        <f t="shared" si="10"/>
        <v>36.200000000000003</v>
      </c>
      <c r="CS6" s="34">
        <f t="shared" si="10"/>
        <v>34.74</v>
      </c>
      <c r="CT6" s="34">
        <f t="shared" si="10"/>
        <v>41.35</v>
      </c>
      <c r="CU6" s="34">
        <f t="shared" si="10"/>
        <v>42.9</v>
      </c>
      <c r="CV6" s="34">
        <f t="shared" si="10"/>
        <v>43.36</v>
      </c>
      <c r="CW6" s="33" t="str">
        <f>IF(CW7="","",IF(CW7="-","【-】","【"&amp;SUBSTITUTE(TEXT(CW7,"#,##0.00"),"-","△")&amp;"】"))</f>
        <v>【42.66】</v>
      </c>
      <c r="CX6" s="34">
        <f>IF(CX7="",NA(),CX7)</f>
        <v>94.01</v>
      </c>
      <c r="CY6" s="34">
        <f t="shared" ref="CY6:DG6" si="11">IF(CY7="",NA(),CY7)</f>
        <v>95.06</v>
      </c>
      <c r="CZ6" s="34">
        <f t="shared" si="11"/>
        <v>91.49</v>
      </c>
      <c r="DA6" s="34">
        <f t="shared" si="11"/>
        <v>90.9</v>
      </c>
      <c r="DB6" s="34">
        <f t="shared" si="11"/>
        <v>84.37</v>
      </c>
      <c r="DC6" s="34">
        <f t="shared" si="11"/>
        <v>71.069999999999993</v>
      </c>
      <c r="DD6" s="34">
        <f t="shared" si="11"/>
        <v>70.14</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323861</v>
      </c>
      <c r="D7" s="36">
        <v>47</v>
      </c>
      <c r="E7" s="36">
        <v>17</v>
      </c>
      <c r="F7" s="36">
        <v>4</v>
      </c>
      <c r="G7" s="36">
        <v>0</v>
      </c>
      <c r="H7" s="36" t="s">
        <v>111</v>
      </c>
      <c r="I7" s="36" t="s">
        <v>112</v>
      </c>
      <c r="J7" s="36" t="s">
        <v>113</v>
      </c>
      <c r="K7" s="36" t="s">
        <v>114</v>
      </c>
      <c r="L7" s="36" t="s">
        <v>115</v>
      </c>
      <c r="M7" s="36" t="s">
        <v>116</v>
      </c>
      <c r="N7" s="37" t="s">
        <v>117</v>
      </c>
      <c r="O7" s="37" t="s">
        <v>118</v>
      </c>
      <c r="P7" s="37">
        <v>49.6</v>
      </c>
      <c r="Q7" s="37">
        <v>100</v>
      </c>
      <c r="R7" s="37">
        <v>4725</v>
      </c>
      <c r="S7" s="37">
        <v>5014</v>
      </c>
      <c r="T7" s="37">
        <v>242.88</v>
      </c>
      <c r="U7" s="37">
        <v>20.64</v>
      </c>
      <c r="V7" s="37">
        <v>2450</v>
      </c>
      <c r="W7" s="37">
        <v>1.02</v>
      </c>
      <c r="X7" s="37">
        <v>2401.96</v>
      </c>
      <c r="Y7" s="37">
        <v>64.540000000000006</v>
      </c>
      <c r="Z7" s="37">
        <v>65.349999999999994</v>
      </c>
      <c r="AA7" s="37">
        <v>66.459999999999994</v>
      </c>
      <c r="AB7" s="37">
        <v>72.290000000000006</v>
      </c>
      <c r="AC7" s="37">
        <v>79.28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1743.81</v>
      </c>
      <c r="BG7" s="37">
        <v>1244.49</v>
      </c>
      <c r="BH7" s="37">
        <v>537.86</v>
      </c>
      <c r="BI7" s="37">
        <v>401.63</v>
      </c>
      <c r="BJ7" s="37">
        <v>3973.37</v>
      </c>
      <c r="BK7" s="37">
        <v>1554.05</v>
      </c>
      <c r="BL7" s="37">
        <v>1671.86</v>
      </c>
      <c r="BM7" s="37">
        <v>1434.89</v>
      </c>
      <c r="BN7" s="37">
        <v>1298.9100000000001</v>
      </c>
      <c r="BO7" s="37">
        <v>1243.71</v>
      </c>
      <c r="BP7" s="37">
        <v>1225.44</v>
      </c>
      <c r="BQ7" s="37">
        <v>50.1</v>
      </c>
      <c r="BR7" s="37">
        <v>57.85</v>
      </c>
      <c r="BS7" s="37">
        <v>77.63</v>
      </c>
      <c r="BT7" s="37">
        <v>91.83</v>
      </c>
      <c r="BU7" s="37">
        <v>76.84</v>
      </c>
      <c r="BV7" s="37">
        <v>53.01</v>
      </c>
      <c r="BW7" s="37">
        <v>50.54</v>
      </c>
      <c r="BX7" s="37">
        <v>66.22</v>
      </c>
      <c r="BY7" s="37">
        <v>69.87</v>
      </c>
      <c r="BZ7" s="37">
        <v>74.3</v>
      </c>
      <c r="CA7" s="37">
        <v>75.58</v>
      </c>
      <c r="CB7" s="37">
        <v>385.85</v>
      </c>
      <c r="CC7" s="37">
        <v>372.01</v>
      </c>
      <c r="CD7" s="37">
        <v>276.11</v>
      </c>
      <c r="CE7" s="37">
        <v>236.36</v>
      </c>
      <c r="CF7" s="37">
        <v>298.06</v>
      </c>
      <c r="CG7" s="37">
        <v>299.39</v>
      </c>
      <c r="CH7" s="37">
        <v>320.36</v>
      </c>
      <c r="CI7" s="37">
        <v>246.72</v>
      </c>
      <c r="CJ7" s="37">
        <v>234.96</v>
      </c>
      <c r="CK7" s="37">
        <v>221.81</v>
      </c>
      <c r="CL7" s="37">
        <v>215.23</v>
      </c>
      <c r="CM7" s="37">
        <v>44.26</v>
      </c>
      <c r="CN7" s="37">
        <v>42.06</v>
      </c>
      <c r="CO7" s="37">
        <v>44.58</v>
      </c>
      <c r="CP7" s="37">
        <v>43.48</v>
      </c>
      <c r="CQ7" s="37">
        <v>20.97</v>
      </c>
      <c r="CR7" s="37">
        <v>36.200000000000003</v>
      </c>
      <c r="CS7" s="37">
        <v>34.74</v>
      </c>
      <c r="CT7" s="37">
        <v>41.35</v>
      </c>
      <c r="CU7" s="37">
        <v>42.9</v>
      </c>
      <c r="CV7" s="37">
        <v>43.36</v>
      </c>
      <c r="CW7" s="37">
        <v>42.66</v>
      </c>
      <c r="CX7" s="37">
        <v>94.01</v>
      </c>
      <c r="CY7" s="37">
        <v>95.06</v>
      </c>
      <c r="CZ7" s="37">
        <v>91.49</v>
      </c>
      <c r="DA7" s="37">
        <v>90.9</v>
      </c>
      <c r="DB7" s="37">
        <v>84.37</v>
      </c>
      <c r="DC7" s="37">
        <v>71.069999999999993</v>
      </c>
      <c r="DD7" s="37">
        <v>70.14</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大谷 剛史郎</cp:lastModifiedBy>
  <cp:lastPrinted>2019-02-07T08:33:02Z</cp:lastPrinted>
  <dcterms:created xsi:type="dcterms:W3CDTF">2018-12-03T09:16:31Z</dcterms:created>
  <dcterms:modified xsi:type="dcterms:W3CDTF">2019-02-24T23:52:15Z</dcterms:modified>
  <cp:category/>
</cp:coreProperties>
</file>