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H30\★提出\"/>
    </mc:Choice>
  </mc:AlternateContent>
  <workbookProtection workbookAlgorithmName="SHA-512" workbookHashValue="1qXEmcnS2FlCGUTbIHrYsXry1TyB90KziicDBMagD4s+QiNE/tqI/gS9GyGRN2CgVw6GNMMfoJgqB20Pr8ks6w==" workbookSaltValue="vpwvYGlAo5UMBEKLFt4zn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<sst xmlns="http://schemas.openxmlformats.org/spreadsheetml/2006/main" count="237" uniqueCount="124">
  <si>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</si>
  <si>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</si>
  <si>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</si>
  <si>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</si>
  <si>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</si>
  <si>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</si>
  <si>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</si>
  <si>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</si>
  <si>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</si>
  <si>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</si>
  <si>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</si>
  <si>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</si>
  <si>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</si>
  <si>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</si>
  <si>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</si>
  <si>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</si>
  <si>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</si>
  <si>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</si>
  <si>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</si>
  <si>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</si>
  <si>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</si>
  <si>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</si>
  <si>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</si>
  <si>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</si>
  <si>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</si>
  <si>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</si>
  <si>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</si>
  <si>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</si>
  <si>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</si>
  <si>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</si>
  <si>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</si>
  <si>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</si>
  <si>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</si>
  <si>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</si>
  <si>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</si>
  <si>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</si>
  <si>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</si>
  <si>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</si>
  <si>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</si>
  <si>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</si>
  <si>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</si>
  <si>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</si>
  <si>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</si>
  <si>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</si>
  <si>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</si>
  <si>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</si>
  <si>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</si>
  <si>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</si>
  <si>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</si>
  <si>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</si>
  <si>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</si>
  <si>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</si>
  <si>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</si>
  <si>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</si>
  <si>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</si>
  <si>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</si>
  <si>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</si>
  <si>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</si>
  <si>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</si>
  <si>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</si>
  <si>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</si>
  <si>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</si>
  <si>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</si>
  <si>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</si>
  <si>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</si>
  <si>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</si>
  <si>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</si>
  <si>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</si>
  <si>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</si>
  <si>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</si>
  <si>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</si>
  <si>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</si>
  <si>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</si>
  <si>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</si>
  <si>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</si>
  <si>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</si>
  <si>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</si>
  <si>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</si>
  <si>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</si>
  <si>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</si>
  <si>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</si>
  <si>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</si>
  <si>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</si>
  <si>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</si>
  <si>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</si>
  <si>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</si>
  <si>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</si>
  <si>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</si>
  <si>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</si>
  <si>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</si>
  <si>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</si>
  <si>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</si>
  <si>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</si>
  <si>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</si>
  <si>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</si>
  <si>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</si>
  <si>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</si>
  <si>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</si>
  <si>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</si>
  <si>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</si>
  <si>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</si>
  <si>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</si>
  <si>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</si>
  <si>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</si>
  <si>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</si>
  <si>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</si>
  <si>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</si>
  <si>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</si>
  <si>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</si>
  <si>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</si>
  <si>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</si>
  <si>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</si>
  <si>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</si>
  <si>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</si>
  <si>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</si>
  <si>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</si>
  <si>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</si>
  <si>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</si>
  <si>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</si>
  <si>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</si>
  <si>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</si>
  <si>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施設の更新を行っており、管路の更新まで実施できていない。近年漏水も多くなってきていることもあり、管路更新を計画的に行う必要がある。資産評価が終わったので、その結果を基に管路の更新投資を増やして老朽化の改善を図っていかなければならない。</t>
    <phoneticPr fontId="4"/>
  </si>
  <si>
    <t>　収益的収支比率について、平成29年度に数値が低下したのは、繰出基準に基づき一般財源で補う繰入金額が減ったことが要因として挙げられる。内訳としては、高料金対策に関する繰入額が減少している。また、費用面では、職員の年齢構成の変化で総費用は減少したが、反面、企業債の償還元金は増加した。
　企業債残高対給水収益比率は、中央監視装置の更新や浄水場の更新、佐見地区の水道敷設工事の実施のにより企業債残高が増加したため上昇している。
　また、有収率が減少している要因としては、漏水が多かったことも考えられる。現在は施設の更新を行っているが、老朽化も進み、施設、管路ともに更新を計画的に行っていく必要がある。料金回収率は年々少しずつではあるが向上してきている。今後は、滞納分の回収率も合わせて更に向上させていくことが必要と考える。また、水道敷設済み地域の接続率の向上、合わせて料金改定についても今後検討していく必要がある。</t>
    <rPh sb="74" eb="77">
      <t>コウリョウキン</t>
    </rPh>
    <rPh sb="77" eb="79">
      <t>タイサク</t>
    </rPh>
    <rPh sb="80" eb="81">
      <t>カン</t>
    </rPh>
    <rPh sb="87" eb="89">
      <t>ゲンショウ</t>
    </rPh>
    <rPh sb="97" eb="100">
      <t>ヒヨウメン</t>
    </rPh>
    <rPh sb="103" eb="105">
      <t>ショクイン</t>
    </rPh>
    <rPh sb="106" eb="108">
      <t>ネンレイ</t>
    </rPh>
    <rPh sb="108" eb="110">
      <t>コウセイ</t>
    </rPh>
    <rPh sb="111" eb="113">
      <t>ヘンカ</t>
    </rPh>
    <rPh sb="114" eb="117">
      <t>ソウヒヨウ</t>
    </rPh>
    <rPh sb="118" eb="120">
      <t>ゲンショウ</t>
    </rPh>
    <rPh sb="124" eb="126">
      <t>ハンメン</t>
    </rPh>
    <rPh sb="127" eb="129">
      <t>キギョウ</t>
    </rPh>
    <rPh sb="129" eb="130">
      <t>サイ</t>
    </rPh>
    <rPh sb="143" eb="145">
      <t>キギョウ</t>
    </rPh>
    <rPh sb="145" eb="146">
      <t>サイ</t>
    </rPh>
    <rPh sb="146" eb="148">
      <t>ザンダカ</t>
    </rPh>
    <rPh sb="148" eb="149">
      <t>タイ</t>
    </rPh>
    <rPh sb="149" eb="151">
      <t>キュウスイ</t>
    </rPh>
    <rPh sb="151" eb="153">
      <t>シュウエキ</t>
    </rPh>
    <rPh sb="153" eb="155">
      <t>ヒリツ</t>
    </rPh>
    <rPh sb="157" eb="159">
      <t>チュウオウ</t>
    </rPh>
    <rPh sb="159" eb="161">
      <t>カンシ</t>
    </rPh>
    <rPh sb="161" eb="163">
      <t>ソウチ</t>
    </rPh>
    <rPh sb="164" eb="166">
      <t>コウシン</t>
    </rPh>
    <rPh sb="167" eb="170">
      <t>ジョウスイジョウ</t>
    </rPh>
    <rPh sb="171" eb="173">
      <t>コウシン</t>
    </rPh>
    <rPh sb="174" eb="175">
      <t>サ</t>
    </rPh>
    <rPh sb="175" eb="176">
      <t>ミ</t>
    </rPh>
    <rPh sb="176" eb="178">
      <t>チク</t>
    </rPh>
    <rPh sb="179" eb="181">
      <t>スイドウ</t>
    </rPh>
    <rPh sb="181" eb="183">
      <t>フセツ</t>
    </rPh>
    <rPh sb="183" eb="185">
      <t>コウジ</t>
    </rPh>
    <rPh sb="186" eb="188">
      <t>ジッシ</t>
    </rPh>
    <rPh sb="192" eb="194">
      <t>キギョウ</t>
    </rPh>
    <rPh sb="194" eb="195">
      <t>サイ</t>
    </rPh>
    <rPh sb="195" eb="197">
      <t>ザンダカ</t>
    </rPh>
    <rPh sb="198" eb="200">
      <t>ゾウカ</t>
    </rPh>
    <rPh sb="204" eb="206">
      <t>ジョウショウ</t>
    </rPh>
    <phoneticPr fontId="4"/>
  </si>
  <si>
    <t>　施設及び管路の老朽化も進んできており、今後更に更新に掛かる経費は増えていくことが予測される。給水収益だけでは賄えない現状であり、一般会計からの繰入金で補っている。今後は計画的な更新、料金回収率の向上、料金の見直し等の取組を行い、健全な水道事業の経営に努めたい。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</si>
</sst>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5A-4946-AC5E-691D46CF3BF0}"/>
            </c:ext>
          </c:extLst>
        </c:ser>
        <c:dLbls>
          <c:showLegendKey val="0"/>
          <c:showVal val="0"/>
          <c:showCatName val="0"/>
          <c:showSerName val="0"/>
          <c:showPercent val="0"/>
          <c:showBubbleSize val="0"/>
        </c:dLbls>
        <c:gapWidth val="150"/>
        <c:axId val="564870240"/>
        <c:axId val="5648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35A-4946-AC5E-691D46CF3BF0}"/>
            </c:ext>
          </c:extLst>
        </c:ser>
        <c:dLbls>
          <c:showLegendKey val="0"/>
          <c:showVal val="0"/>
          <c:showCatName val="0"/>
          <c:showSerName val="0"/>
          <c:showPercent val="0"/>
          <c:showBubbleSize val="0"/>
        </c:dLbls>
        <c:marker val="1"/>
        <c:smooth val="0"/>
        <c:axId val="564870240"/>
        <c:axId val="564869848"/>
      </c:lineChart>
      <c:dateAx>
        <c:axId val="564870240"/>
        <c:scaling>
          <c:orientation val="minMax"/>
        </c:scaling>
        <c:delete val="1"/>
        <c:axPos val="b"/>
        <c:numFmt formatCode="ge" sourceLinked="1"/>
        <c:majorTickMark val="none"/>
        <c:minorTickMark val="none"/>
        <c:tickLblPos val="none"/>
        <c:crossAx val="564869848"/>
        <c:crosses val="autoZero"/>
        <c:auto val="1"/>
        <c:lblOffset val="100"/>
        <c:baseTimeUnit val="years"/>
      </c:dateAx>
      <c:valAx>
        <c:axId val="5648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8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52.97</c:v>
                </c:pt>
                <c:pt idx="1">
                  <c:v>51.65</c:v>
                </c:pt>
                <c:pt idx="2">
                  <c:v>49.5</c:v>
                </c:pt>
                <c:pt idx="3">
                  <c:v>48.46</c:v>
                </c:pt>
                <c:pt idx="4">
                  <c:v>66.17</c:v>
                </c:pt>
              </c:numCache>
            </c:numRef>
          </c:val>
          <c:extLst xmlns:c16r2="http://schemas.microsoft.com/office/drawing/2015/06/chart">
            <c:ext xmlns:c16="http://schemas.microsoft.com/office/drawing/2014/chart" uri="{C3380CC4-5D6E-409C-BE32-E72D297353CC}">
              <c16:uniqueId val="{00000000-680F-44EB-AC29-658CA4D0BAC5}"/>
            </c:ext>
          </c:extLst>
        </c:ser>
        <c:dLbls>
          <c:showLegendKey val="0"/>
          <c:showVal val="0"/>
          <c:showCatName val="0"/>
          <c:showSerName val="0"/>
          <c:showPercent val="0"/>
          <c:showBubbleSize val="0"/>
        </c:dLbls>
        <c:gapWidth val="150"/>
        <c:axId val="573540904"/>
        <c:axId val="57354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80F-44EB-AC29-658CA4D0BAC5}"/>
            </c:ext>
          </c:extLst>
        </c:ser>
        <c:dLbls>
          <c:showLegendKey val="0"/>
          <c:showVal val="0"/>
          <c:showCatName val="0"/>
          <c:showSerName val="0"/>
          <c:showPercent val="0"/>
          <c:showBubbleSize val="0"/>
        </c:dLbls>
        <c:marker val="1"/>
        <c:smooth val="0"/>
        <c:axId val="573540904"/>
        <c:axId val="573541296"/>
      </c:lineChart>
      <c:dateAx>
        <c:axId val="573540904"/>
        <c:scaling>
          <c:orientation val="minMax"/>
        </c:scaling>
        <c:delete val="1"/>
        <c:axPos val="b"/>
        <c:numFmt formatCode="ge" sourceLinked="1"/>
        <c:majorTickMark val="none"/>
        <c:minorTickMark val="none"/>
        <c:tickLblPos val="none"/>
        <c:crossAx val="573541296"/>
        <c:crosses val="autoZero"/>
        <c:auto val="1"/>
        <c:lblOffset val="100"/>
        <c:baseTimeUnit val="years"/>
      </c:dateAx>
      <c:valAx>
        <c:axId val="57354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4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81.66</c:v>
                </c:pt>
                <c:pt idx="1">
                  <c:v>81.23</c:v>
                </c:pt>
                <c:pt idx="2">
                  <c:v>69.930000000000007</c:v>
                </c:pt>
                <c:pt idx="3">
                  <c:v>69.680000000000007</c:v>
                </c:pt>
                <c:pt idx="4">
                  <c:v>50.94</c:v>
                </c:pt>
              </c:numCache>
            </c:numRef>
          </c:val>
          <c:extLst xmlns:c16r2="http://schemas.microsoft.com/office/drawing/2015/06/chart">
            <c:ext xmlns:c16="http://schemas.microsoft.com/office/drawing/2014/chart" uri="{C3380CC4-5D6E-409C-BE32-E72D297353CC}">
              <c16:uniqueId val="{00000000-0F8A-429E-BEEE-AE3487636E24}"/>
            </c:ext>
          </c:extLst>
        </c:ser>
        <c:dLbls>
          <c:showLegendKey val="0"/>
          <c:showVal val="0"/>
          <c:showCatName val="0"/>
          <c:showSerName val="0"/>
          <c:showPercent val="0"/>
          <c:showBubbleSize val="0"/>
        </c:dLbls>
        <c:gapWidth val="150"/>
        <c:axId val="573686192"/>
        <c:axId val="57368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0F8A-429E-BEEE-AE3487636E24}"/>
            </c:ext>
          </c:extLst>
        </c:ser>
        <c:dLbls>
          <c:showLegendKey val="0"/>
          <c:showVal val="0"/>
          <c:showCatName val="0"/>
          <c:showSerName val="0"/>
          <c:showPercent val="0"/>
          <c:showBubbleSize val="0"/>
        </c:dLbls>
        <c:marker val="1"/>
        <c:smooth val="0"/>
        <c:axId val="573686192"/>
        <c:axId val="573686584"/>
      </c:lineChart>
      <c:dateAx>
        <c:axId val="573686192"/>
        <c:scaling>
          <c:orientation val="minMax"/>
        </c:scaling>
        <c:delete val="1"/>
        <c:axPos val="b"/>
        <c:numFmt formatCode="ge" sourceLinked="1"/>
        <c:majorTickMark val="none"/>
        <c:minorTickMark val="none"/>
        <c:tickLblPos val="none"/>
        <c:crossAx val="573686584"/>
        <c:crosses val="autoZero"/>
        <c:auto val="1"/>
        <c:lblOffset val="100"/>
        <c:baseTimeUnit val="years"/>
      </c:dateAx>
      <c:valAx>
        <c:axId val="57368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6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76.430000000000007</c:v>
                </c:pt>
                <c:pt idx="1">
                  <c:v>83.2</c:v>
                </c:pt>
                <c:pt idx="2">
                  <c:v>81.28</c:v>
                </c:pt>
                <c:pt idx="3">
                  <c:v>78.040000000000006</c:v>
                </c:pt>
                <c:pt idx="4">
                  <c:v>76.209999999999994</c:v>
                </c:pt>
              </c:numCache>
            </c:numRef>
          </c:val>
          <c:extLst xmlns:c16r2="http://schemas.microsoft.com/office/drawing/2015/06/chart">
            <c:ext xmlns:c16="http://schemas.microsoft.com/office/drawing/2014/chart" uri="{C3380CC4-5D6E-409C-BE32-E72D297353CC}">
              <c16:uniqueId val="{00000000-FCD3-4BA0-8F33-50B37A8B4303}"/>
            </c:ext>
          </c:extLst>
        </c:ser>
        <c:dLbls>
          <c:showLegendKey val="0"/>
          <c:showVal val="0"/>
          <c:showCatName val="0"/>
          <c:showSerName val="0"/>
          <c:showPercent val="0"/>
          <c:showBubbleSize val="0"/>
        </c:dLbls>
        <c:gapWidth val="150"/>
        <c:axId val="564871416"/>
        <c:axId val="5648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CD3-4BA0-8F33-50B37A8B4303}"/>
            </c:ext>
          </c:extLst>
        </c:ser>
        <c:dLbls>
          <c:showLegendKey val="0"/>
          <c:showVal val="0"/>
          <c:showCatName val="0"/>
          <c:showSerName val="0"/>
          <c:showPercent val="0"/>
          <c:showBubbleSize val="0"/>
        </c:dLbls>
        <c:marker val="1"/>
        <c:smooth val="0"/>
        <c:axId val="564871416"/>
        <c:axId val="564871808"/>
      </c:lineChart>
      <c:dateAx>
        <c:axId val="564871416"/>
        <c:scaling>
          <c:orientation val="minMax"/>
        </c:scaling>
        <c:delete val="1"/>
        <c:axPos val="b"/>
        <c:numFmt formatCode="ge" sourceLinked="1"/>
        <c:majorTickMark val="none"/>
        <c:minorTickMark val="none"/>
        <c:tickLblPos val="none"/>
        <c:crossAx val="564871808"/>
        <c:crosses val="autoZero"/>
        <c:auto val="1"/>
        <c:lblOffset val="100"/>
        <c:baseTimeUnit val="years"/>
      </c:dateAx>
      <c:valAx>
        <c:axId val="5648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8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4F-4B6E-B176-64D36D3DC574}"/>
            </c:ext>
          </c:extLst>
        </c:ser>
        <c:dLbls>
          <c:showLegendKey val="0"/>
          <c:showVal val="0"/>
          <c:showCatName val="0"/>
          <c:showSerName val="0"/>
          <c:showPercent val="0"/>
          <c:showBubbleSize val="0"/>
        </c:dLbls>
        <c:gapWidth val="150"/>
        <c:axId val="564872984"/>
        <c:axId val="5648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4F-4B6E-B176-64D36D3DC574}"/>
            </c:ext>
          </c:extLst>
        </c:ser>
        <c:dLbls>
          <c:showLegendKey val="0"/>
          <c:showVal val="0"/>
          <c:showCatName val="0"/>
          <c:showSerName val="0"/>
          <c:showPercent val="0"/>
          <c:showBubbleSize val="0"/>
        </c:dLbls>
        <c:marker val="1"/>
        <c:smooth val="0"/>
        <c:axId val="564872984"/>
        <c:axId val="564873376"/>
      </c:lineChart>
      <c:dateAx>
        <c:axId val="564872984"/>
        <c:scaling>
          <c:orientation val="minMax"/>
        </c:scaling>
        <c:delete val="1"/>
        <c:axPos val="b"/>
        <c:numFmt formatCode="ge" sourceLinked="1"/>
        <c:majorTickMark val="none"/>
        <c:minorTickMark val="none"/>
        <c:tickLblPos val="none"/>
        <c:crossAx val="564873376"/>
        <c:crosses val="autoZero"/>
        <c:auto val="1"/>
        <c:lblOffset val="100"/>
        <c:baseTimeUnit val="years"/>
      </c:dateAx>
      <c:valAx>
        <c:axId val="5648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87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82-4047-875C-B1AFD3944CCF}"/>
            </c:ext>
          </c:extLst>
        </c:ser>
        <c:dLbls>
          <c:showLegendKey val="0"/>
          <c:showVal val="0"/>
          <c:showCatName val="0"/>
          <c:showSerName val="0"/>
          <c:showPercent val="0"/>
          <c:showBubbleSize val="0"/>
        </c:dLbls>
        <c:gapWidth val="150"/>
        <c:axId val="564874552"/>
        <c:axId val="5588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82-4047-875C-B1AFD3944CCF}"/>
            </c:ext>
          </c:extLst>
        </c:ser>
        <c:dLbls>
          <c:showLegendKey val="0"/>
          <c:showVal val="0"/>
          <c:showCatName val="0"/>
          <c:showSerName val="0"/>
          <c:showPercent val="0"/>
          <c:showBubbleSize val="0"/>
        </c:dLbls>
        <c:marker val="1"/>
        <c:smooth val="0"/>
        <c:axId val="564874552"/>
        <c:axId val="558808096"/>
      </c:lineChart>
      <c:dateAx>
        <c:axId val="564874552"/>
        <c:scaling>
          <c:orientation val="minMax"/>
        </c:scaling>
        <c:delete val="1"/>
        <c:axPos val="b"/>
        <c:numFmt formatCode="ge" sourceLinked="1"/>
        <c:majorTickMark val="none"/>
        <c:minorTickMark val="none"/>
        <c:tickLblPos val="none"/>
        <c:crossAx val="558808096"/>
        <c:crosses val="autoZero"/>
        <c:auto val="1"/>
        <c:lblOffset val="100"/>
        <c:baseTimeUnit val="years"/>
      </c:dateAx>
      <c:valAx>
        <c:axId val="5588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87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28-4CAF-AAEC-20F8044EDF7C}"/>
            </c:ext>
          </c:extLst>
        </c:ser>
        <c:dLbls>
          <c:showLegendKey val="0"/>
          <c:showVal val="0"/>
          <c:showCatName val="0"/>
          <c:showSerName val="0"/>
          <c:showPercent val="0"/>
          <c:showBubbleSize val="0"/>
        </c:dLbls>
        <c:gapWidth val="150"/>
        <c:axId val="564129816"/>
        <c:axId val="56412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28-4CAF-AAEC-20F8044EDF7C}"/>
            </c:ext>
          </c:extLst>
        </c:ser>
        <c:dLbls>
          <c:showLegendKey val="0"/>
          <c:showVal val="0"/>
          <c:showCatName val="0"/>
          <c:showSerName val="0"/>
          <c:showPercent val="0"/>
          <c:showBubbleSize val="0"/>
        </c:dLbls>
        <c:marker val="1"/>
        <c:smooth val="0"/>
        <c:axId val="564129816"/>
        <c:axId val="564126680"/>
      </c:lineChart>
      <c:dateAx>
        <c:axId val="564129816"/>
        <c:scaling>
          <c:orientation val="minMax"/>
        </c:scaling>
        <c:delete val="1"/>
        <c:axPos val="b"/>
        <c:numFmt formatCode="ge" sourceLinked="1"/>
        <c:majorTickMark val="none"/>
        <c:minorTickMark val="none"/>
        <c:tickLblPos val="none"/>
        <c:crossAx val="564126680"/>
        <c:crosses val="autoZero"/>
        <c:auto val="1"/>
        <c:lblOffset val="100"/>
        <c:baseTimeUnit val="years"/>
      </c:dateAx>
      <c:valAx>
        <c:axId val="5641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97-43C2-85F4-953EAF06B938}"/>
            </c:ext>
          </c:extLst>
        </c:ser>
        <c:dLbls>
          <c:showLegendKey val="0"/>
          <c:showVal val="0"/>
          <c:showCatName val="0"/>
          <c:showSerName val="0"/>
          <c:showPercent val="0"/>
          <c:showBubbleSize val="0"/>
        </c:dLbls>
        <c:gapWidth val="150"/>
        <c:axId val="573534240"/>
        <c:axId val="57353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97-43C2-85F4-953EAF06B938}"/>
            </c:ext>
          </c:extLst>
        </c:ser>
        <c:dLbls>
          <c:showLegendKey val="0"/>
          <c:showVal val="0"/>
          <c:showCatName val="0"/>
          <c:showSerName val="0"/>
          <c:showPercent val="0"/>
          <c:showBubbleSize val="0"/>
        </c:dLbls>
        <c:marker val="1"/>
        <c:smooth val="0"/>
        <c:axId val="573534240"/>
        <c:axId val="573534632"/>
      </c:lineChart>
      <c:dateAx>
        <c:axId val="573534240"/>
        <c:scaling>
          <c:orientation val="minMax"/>
        </c:scaling>
        <c:delete val="1"/>
        <c:axPos val="b"/>
        <c:numFmt formatCode="ge" sourceLinked="1"/>
        <c:majorTickMark val="none"/>
        <c:minorTickMark val="none"/>
        <c:tickLblPos val="none"/>
        <c:crossAx val="573534632"/>
        <c:crosses val="autoZero"/>
        <c:auto val="1"/>
        <c:lblOffset val="100"/>
        <c:baseTimeUnit val="years"/>
      </c:dateAx>
      <c:valAx>
        <c:axId val="57353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1289.48</c:v>
                </c:pt>
                <c:pt idx="1">
                  <c:v>1235.74</c:v>
                </c:pt>
                <c:pt idx="2">
                  <c:v>1237.3499999999999</c:v>
                </c:pt>
                <c:pt idx="3">
                  <c:v>1328.79</c:v>
                </c:pt>
                <c:pt idx="4">
                  <c:v>1447.48</c:v>
                </c:pt>
              </c:numCache>
            </c:numRef>
          </c:val>
          <c:extLst xmlns:c16r2="http://schemas.microsoft.com/office/drawing/2015/06/chart">
            <c:ext xmlns:c16="http://schemas.microsoft.com/office/drawing/2014/chart" uri="{C3380CC4-5D6E-409C-BE32-E72D297353CC}">
              <c16:uniqueId val="{00000000-5F8C-40B2-BAA9-27649C7B0530}"/>
            </c:ext>
          </c:extLst>
        </c:ser>
        <c:dLbls>
          <c:showLegendKey val="0"/>
          <c:showVal val="0"/>
          <c:showCatName val="0"/>
          <c:showSerName val="0"/>
          <c:showPercent val="0"/>
          <c:showBubbleSize val="0"/>
        </c:dLbls>
        <c:gapWidth val="150"/>
        <c:axId val="573535808"/>
        <c:axId val="57353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5F8C-40B2-BAA9-27649C7B0530}"/>
            </c:ext>
          </c:extLst>
        </c:ser>
        <c:dLbls>
          <c:showLegendKey val="0"/>
          <c:showVal val="0"/>
          <c:showCatName val="0"/>
          <c:showSerName val="0"/>
          <c:showPercent val="0"/>
          <c:showBubbleSize val="0"/>
        </c:dLbls>
        <c:marker val="1"/>
        <c:smooth val="0"/>
        <c:axId val="573535808"/>
        <c:axId val="573536200"/>
      </c:lineChart>
      <c:dateAx>
        <c:axId val="573535808"/>
        <c:scaling>
          <c:orientation val="minMax"/>
        </c:scaling>
        <c:delete val="1"/>
        <c:axPos val="b"/>
        <c:numFmt formatCode="ge" sourceLinked="1"/>
        <c:majorTickMark val="none"/>
        <c:minorTickMark val="none"/>
        <c:tickLblPos val="none"/>
        <c:crossAx val="573536200"/>
        <c:crosses val="autoZero"/>
        <c:auto val="1"/>
        <c:lblOffset val="100"/>
        <c:baseTimeUnit val="years"/>
      </c:dateAx>
      <c:valAx>
        <c:axId val="57353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49.23</c:v>
                </c:pt>
                <c:pt idx="1">
                  <c:v>49.89</c:v>
                </c:pt>
                <c:pt idx="2">
                  <c:v>52</c:v>
                </c:pt>
                <c:pt idx="3">
                  <c:v>64.06</c:v>
                </c:pt>
                <c:pt idx="4">
                  <c:v>65.45</c:v>
                </c:pt>
              </c:numCache>
            </c:numRef>
          </c:val>
          <c:extLst xmlns:c16r2="http://schemas.microsoft.com/office/drawing/2015/06/chart">
            <c:ext xmlns:c16="http://schemas.microsoft.com/office/drawing/2014/chart" uri="{C3380CC4-5D6E-409C-BE32-E72D297353CC}">
              <c16:uniqueId val="{00000000-B8F5-4361-9AC3-FDDBBE948DC8}"/>
            </c:ext>
          </c:extLst>
        </c:ser>
        <c:dLbls>
          <c:showLegendKey val="0"/>
          <c:showVal val="0"/>
          <c:showCatName val="0"/>
          <c:showSerName val="0"/>
          <c:showPercent val="0"/>
          <c:showBubbleSize val="0"/>
        </c:dLbls>
        <c:gapWidth val="150"/>
        <c:axId val="573537376"/>
        <c:axId val="57353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8F5-4361-9AC3-FDDBBE948DC8}"/>
            </c:ext>
          </c:extLst>
        </c:ser>
        <c:dLbls>
          <c:showLegendKey val="0"/>
          <c:showVal val="0"/>
          <c:showCatName val="0"/>
          <c:showSerName val="0"/>
          <c:showPercent val="0"/>
          <c:showBubbleSize val="0"/>
        </c:dLbls>
        <c:marker val="1"/>
        <c:smooth val="0"/>
        <c:axId val="573537376"/>
        <c:axId val="573537768"/>
      </c:lineChart>
      <c:dateAx>
        <c:axId val="573537376"/>
        <c:scaling>
          <c:orientation val="minMax"/>
        </c:scaling>
        <c:delete val="1"/>
        <c:axPos val="b"/>
        <c:numFmt formatCode="ge" sourceLinked="1"/>
        <c:majorTickMark val="none"/>
        <c:minorTickMark val="none"/>
        <c:tickLblPos val="none"/>
        <c:crossAx val="573537768"/>
        <c:crosses val="autoZero"/>
        <c:auto val="1"/>
        <c:lblOffset val="100"/>
        <c:baseTimeUnit val="years"/>
      </c:dateAx>
      <c:valAx>
        <c:axId val="57353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398</c:v>
                </c:pt>
                <c:pt idx="1">
                  <c:v>416.38</c:v>
                </c:pt>
                <c:pt idx="2">
                  <c:v>489.56</c:v>
                </c:pt>
                <c:pt idx="3">
                  <c:v>399.19</c:v>
                </c:pt>
                <c:pt idx="4">
                  <c:v>389</c:v>
                </c:pt>
              </c:numCache>
            </c:numRef>
          </c:val>
          <c:extLst xmlns:c16r2="http://schemas.microsoft.com/office/drawing/2015/06/chart">
            <c:ext xmlns:c16="http://schemas.microsoft.com/office/drawing/2014/chart" uri="{C3380CC4-5D6E-409C-BE32-E72D297353CC}">
              <c16:uniqueId val="{00000000-BFDF-4EBE-9718-EFE230AA6BFC}"/>
            </c:ext>
          </c:extLst>
        </c:ser>
        <c:dLbls>
          <c:showLegendKey val="0"/>
          <c:showVal val="0"/>
          <c:showCatName val="0"/>
          <c:showSerName val="0"/>
          <c:showPercent val="0"/>
          <c:showBubbleSize val="0"/>
        </c:dLbls>
        <c:gapWidth val="150"/>
        <c:axId val="573539336"/>
        <c:axId val="57353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BFDF-4EBE-9718-EFE230AA6BFC}"/>
            </c:ext>
          </c:extLst>
        </c:ser>
        <c:dLbls>
          <c:showLegendKey val="0"/>
          <c:showVal val="0"/>
          <c:showCatName val="0"/>
          <c:showSerName val="0"/>
          <c:showPercent val="0"/>
          <c:showBubbleSize val="0"/>
        </c:dLbls>
        <c:marker val="1"/>
        <c:smooth val="0"/>
        <c:axId val="573539336"/>
        <c:axId val="573539728"/>
      </c:lineChart>
      <c:dateAx>
        <c:axId val="573539336"/>
        <c:scaling>
          <c:orientation val="minMax"/>
        </c:scaling>
        <c:delete val="1"/>
        <c:axPos val="b"/>
        <c:numFmt formatCode="ge" sourceLinked="1"/>
        <c:majorTickMark val="none"/>
        <c:minorTickMark val="none"/>
        <c:tickLblPos val="none"/>
        <c:crossAx val="573539728"/>
        <c:crosses val="autoZero"/>
        <c:auto val="1"/>
        <c:lblOffset val="100"/>
        <c:baseTimeUnit val="years"/>
      </c:dateAx>
      <c:valAx>
        <c:axId val="5735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飯南町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5014</v>
      </c>
      <c r="AM8" s="49"/>
      <c r="AN8" s="49"/>
      <c r="AO8" s="49"/>
      <c r="AP8" s="49"/>
      <c r="AQ8" s="49"/>
      <c r="AR8" s="49"/>
      <c r="AS8" s="49"/>
      <c r="AT8" s="45">
        <f>データ!$S$6</f>
        <v>242.88</v>
      </c>
      <c r="AU8" s="45"/>
      <c r="AV8" s="45"/>
      <c r="AW8" s="45"/>
      <c r="AX8" s="45"/>
      <c r="AY8" s="45"/>
      <c r="AZ8" s="45"/>
      <c r="BA8" s="45"/>
      <c r="BB8" s="45">
        <f>データ!$T$6</f>
        <v>20.64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87.53</v>
      </c>
      <c r="Q10" s="45"/>
      <c r="R10" s="45"/>
      <c r="S10" s="45"/>
      <c r="T10" s="45"/>
      <c r="U10" s="45"/>
      <c r="V10" s="45"/>
      <c r="W10" s="49">
        <f>データ!$Q$6</f>
        <v>3862</v>
      </c>
      <c r="X10" s="49"/>
      <c r="Y10" s="49"/>
      <c r="Z10" s="49"/>
      <c r="AA10" s="49"/>
      <c r="AB10" s="49"/>
      <c r="AC10" s="49"/>
      <c r="AD10" s="2"/>
      <c r="AE10" s="2"/>
      <c r="AF10" s="2"/>
      <c r="AG10" s="2"/>
      <c r="AH10" s="2"/>
      <c r="AI10" s="2"/>
      <c r="AJ10" s="2"/>
      <c r="AK10" s="2"/>
      <c r="AL10" s="49">
        <f>データ!$U$6</f>
        <v>4324</v>
      </c>
      <c r="AM10" s="49"/>
      <c r="AN10" s="49"/>
      <c r="AO10" s="49"/>
      <c r="AP10" s="49"/>
      <c r="AQ10" s="49"/>
      <c r="AR10" s="49"/>
      <c r="AS10" s="49"/>
      <c r="AT10" s="45">
        <f>データ!$V$6</f>
        <v>41.4</v>
      </c>
      <c r="AU10" s="45"/>
      <c r="AV10" s="45"/>
      <c r="AW10" s="45"/>
      <c r="AX10" s="45"/>
      <c r="AY10" s="45"/>
      <c r="AZ10" s="45"/>
      <c r="BA10" s="45"/>
      <c r="BB10" s="45">
        <f>データ!$W$6</f>
        <v>104.44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sEcpr1FfE+LxV9xRDj/0h8PhW8i10ZA7bS++a+Fn+PPXQ4dx7DyN0r0DQ6kJcVZJfNoIZOUmyzbe45vypGT5Qg==" saltValue="+3+vH0ZbcOUSljCQ6ZgI5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323861</v>
      </c>
      <c r="D6" s="33">
        <f t="shared" si="3"/>
        <v>47</v>
      </c>
      <c r="E6" s="33">
        <f t="shared" si="3"/>
        <v>1</v>
      </c>
      <c r="F6" s="33">
        <f t="shared" si="3"/>
        <v>0</v>
      </c>
      <c r="G6" s="33">
        <f t="shared" si="3"/>
        <v>0</v>
      </c>
      <c r="H6" s="33" t="str">
        <f t="shared" si="3"/>
        <v>島根県　飯南町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87.53</v>
      </c>
      <c r="Q6" s="34">
        <f t="shared" si="3"/>
        <v>3862</v>
      </c>
      <c r="R6" s="34">
        <f t="shared" si="3"/>
        <v>5014</v>
      </c>
      <c r="S6" s="34">
        <f t="shared" si="3"/>
        <v>242.88</v>
      </c>
      <c r="T6" s="34">
        <f t="shared" si="3"/>
        <v>20.64</v>
      </c>
      <c r="U6" s="34">
        <f t="shared" si="3"/>
        <v>4324</v>
      </c>
      <c r="V6" s="34">
        <f t="shared" si="3"/>
        <v>41.4</v>
      </c>
      <c r="W6" s="34">
        <f t="shared" si="3"/>
        <v>104.44</v>
      </c>
      <c r="X6" s="35">
        <f>IF(X7="",NA(),X7)</f>
        <v>76.430000000000007</v>
      </c>
      <c r="Y6" s="35">
        <f t="shared" ref="Y6:AG6" si="4">IF(Y7="",NA(),Y7)</f>
        <v>83.2</v>
      </c>
      <c r="Z6" s="35">
        <f t="shared" si="4"/>
        <v>81.28</v>
      </c>
      <c r="AA6" s="35">
        <f t="shared" si="4"/>
        <v>78.040000000000006</v>
      </c>
      <c r="AB6" s="35">
        <f t="shared" si="4"/>
        <v>76.209999999999994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1289.48</v>
      </c>
      <c r="BF6" s="35">
        <f t="shared" ref="BF6:BN6" si="7">IF(BF7="",NA(),BF7)</f>
        <v>1235.74</v>
      </c>
      <c r="BG6" s="35">
        <f t="shared" si="7"/>
        <v>1237.3499999999999</v>
      </c>
      <c r="BH6" s="35">
        <f t="shared" si="7"/>
        <v>1328.79</v>
      </c>
      <c r="BI6" s="35">
        <f t="shared" si="7"/>
        <v>1447.48</v>
      </c>
      <c r="BJ6" s="35">
        <f t="shared" si="7"/>
        <v>1113.76</v>
      </c>
      <c r="BK6" s="35">
        <f t="shared" si="7"/>
        <v>1125.69</v>
      </c>
      <c r="BL6" s="35">
        <f t="shared" si="7"/>
        <v>1134.67</v>
      </c>
      <c r="BM6" s="35">
        <f t="shared" si="7"/>
        <v>1144.79</v>
      </c>
      <c r="BN6" s="35">
        <f t="shared" si="7"/>
        <v>1061.58</v>
      </c>
      <c r="BO6" s="34" t="str">
        <f>IF(BO7="","",IF(BO7="-","【-】","【"&amp;SUBSTITUTE(TEXT(BO7,"#,##0.00"),"-","△")&amp;"】"))</f>
        <v>【1,141.75】</v>
      </c>
      <c r="BP6" s="35">
        <f>IF(BP7="",NA(),BP7)</f>
        <v>49.23</v>
      </c>
      <c r="BQ6" s="35">
        <f t="shared" ref="BQ6:BY6" si="8">IF(BQ7="",NA(),BQ7)</f>
        <v>49.89</v>
      </c>
      <c r="BR6" s="35">
        <f t="shared" si="8"/>
        <v>52</v>
      </c>
      <c r="BS6" s="35">
        <f t="shared" si="8"/>
        <v>64.06</v>
      </c>
      <c r="BT6" s="35">
        <f t="shared" si="8"/>
        <v>65.45</v>
      </c>
      <c r="BU6" s="35">
        <f t="shared" si="8"/>
        <v>34.25</v>
      </c>
      <c r="BV6" s="35">
        <f t="shared" si="8"/>
        <v>46.48</v>
      </c>
      <c r="BW6" s="35">
        <f t="shared" si="8"/>
        <v>40.6</v>
      </c>
      <c r="BX6" s="35">
        <f t="shared" si="8"/>
        <v>56.04</v>
      </c>
      <c r="BY6" s="35">
        <f t="shared" si="8"/>
        <v>58.52</v>
      </c>
      <c r="BZ6" s="34" t="str">
        <f>IF(BZ7="","",IF(BZ7="-","【-】","【"&amp;SUBSTITUTE(TEXT(BZ7,"#,##0.00"),"-","△")&amp;"】"))</f>
        <v>【54.93】</v>
      </c>
      <c r="CA6" s="35">
        <f>IF(CA7="",NA(),CA7)</f>
        <v>398</v>
      </c>
      <c r="CB6" s="35">
        <f t="shared" ref="CB6:CJ6" si="9">IF(CB7="",NA(),CB7)</f>
        <v>416.38</v>
      </c>
      <c r="CC6" s="35">
        <f t="shared" si="9"/>
        <v>489.56</v>
      </c>
      <c r="CD6" s="35">
        <f t="shared" si="9"/>
        <v>399.19</v>
      </c>
      <c r="CE6" s="35">
        <f t="shared" si="9"/>
        <v>389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52.97</v>
      </c>
      <c r="CM6" s="35">
        <f t="shared" ref="CM6:CU6" si="10">IF(CM7="",NA(),CM7)</f>
        <v>51.65</v>
      </c>
      <c r="CN6" s="35">
        <f t="shared" si="10"/>
        <v>49.5</v>
      </c>
      <c r="CO6" s="35">
        <f t="shared" si="10"/>
        <v>48.46</v>
      </c>
      <c r="CP6" s="35">
        <f t="shared" si="10"/>
        <v>66.17</v>
      </c>
      <c r="CQ6" s="35">
        <f t="shared" si="10"/>
        <v>57.55</v>
      </c>
      <c r="CR6" s="35">
        <f t="shared" si="10"/>
        <v>57.43</v>
      </c>
      <c r="CS6" s="35">
        <f t="shared" si="10"/>
        <v>57.29</v>
      </c>
      <c r="CT6" s="35">
        <f t="shared" si="10"/>
        <v>55.9</v>
      </c>
      <c r="CU6" s="35">
        <f t="shared" si="10"/>
        <v>57.3</v>
      </c>
      <c r="CV6" s="34" t="str">
        <f>IF(CV7="","",IF(CV7="-","【-】","【"&amp;SUBSTITUTE(TEXT(CV7,"#,##0.00"),"-","△")&amp;"】"))</f>
        <v>【56.91】</v>
      </c>
      <c r="CW6" s="35">
        <f>IF(CW7="",NA(),CW7)</f>
        <v>81.66</v>
      </c>
      <c r="CX6" s="35">
        <f t="shared" ref="CX6:DF6" si="11">IF(CX7="",NA(),CX7)</f>
        <v>81.23</v>
      </c>
      <c r="CY6" s="35">
        <f t="shared" si="11"/>
        <v>69.930000000000007</v>
      </c>
      <c r="CZ6" s="35">
        <f t="shared" si="11"/>
        <v>69.680000000000007</v>
      </c>
      <c r="DA6" s="35">
        <f t="shared" si="11"/>
        <v>50.94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323861</v>
      </c>
      <c r="D7" s="37">
        <v>47</v>
      </c>
      <c r="E7" s="37">
        <v>1</v>
      </c>
      <c r="F7" s="37">
        <v>0</v>
      </c>
      <c r="G7" s="37">
        <v>0</v>
      </c>
      <c r="H7" s="37" t="s">
        <v>108</v>
      </c>
      <c r="I7" s="37" t="s">
        <v>109</v>
      </c>
      <c r="J7" s="37" t="s">
        <v>110</v>
      </c>
      <c r="K7" s="37" t="s">
        <v>111</v>
      </c>
      <c r="L7" s="37" t="s">
        <v>112</v>
      </c>
      <c r="M7" s="37" t="s">
        <v>113</v>
      </c>
      <c r="N7" s="38" t="s">
        <v>114</v>
      </c>
      <c r="O7" s="38" t="s">
        <v>115</v>
      </c>
      <c r="P7" s="38">
        <v>87.53</v>
      </c>
      <c r="Q7" s="38">
        <v>3862</v>
      </c>
      <c r="R7" s="38">
        <v>5014</v>
      </c>
      <c r="S7" s="38">
        <v>242.88</v>
      </c>
      <c r="T7" s="38">
        <v>20.64</v>
      </c>
      <c r="U7" s="38">
        <v>4324</v>
      </c>
      <c r="V7" s="38">
        <v>41.4</v>
      </c>
      <c r="W7" s="38">
        <v>104.44</v>
      </c>
      <c r="X7" s="38">
        <v>76.430000000000007</v>
      </c>
      <c r="Y7" s="38">
        <v>83.2</v>
      </c>
      <c r="Z7" s="38">
        <v>81.28</v>
      </c>
      <c r="AA7" s="38">
        <v>78.040000000000006</v>
      </c>
      <c r="AB7" s="38">
        <v>76.209999999999994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1289.48</v>
      </c>
      <c r="BF7" s="38">
        <v>1235.74</v>
      </c>
      <c r="BG7" s="38">
        <v>1237.3499999999999</v>
      </c>
      <c r="BH7" s="38">
        <v>1328.79</v>
      </c>
      <c r="BI7" s="38">
        <v>1447.48</v>
      </c>
      <c r="BJ7" s="38">
        <v>1113.76</v>
      </c>
      <c r="BK7" s="38">
        <v>1125.69</v>
      </c>
      <c r="BL7" s="38">
        <v>1134.67</v>
      </c>
      <c r="BM7" s="38">
        <v>1144.79</v>
      </c>
      <c r="BN7" s="38">
        <v>1061.58</v>
      </c>
      <c r="BO7" s="38">
        <v>1141.75</v>
      </c>
      <c r="BP7" s="38">
        <v>49.23</v>
      </c>
      <c r="BQ7" s="38">
        <v>49.89</v>
      </c>
      <c r="BR7" s="38">
        <v>52</v>
      </c>
      <c r="BS7" s="38">
        <v>64.06</v>
      </c>
      <c r="BT7" s="38">
        <v>65.45</v>
      </c>
      <c r="BU7" s="38">
        <v>34.25</v>
      </c>
      <c r="BV7" s="38">
        <v>46.48</v>
      </c>
      <c r="BW7" s="38">
        <v>40.6</v>
      </c>
      <c r="BX7" s="38">
        <v>56.04</v>
      </c>
      <c r="BY7" s="38">
        <v>58.52</v>
      </c>
      <c r="BZ7" s="38">
        <v>54.93</v>
      </c>
      <c r="CA7" s="38">
        <v>398</v>
      </c>
      <c r="CB7" s="38">
        <v>416.38</v>
      </c>
      <c r="CC7" s="38">
        <v>489.56</v>
      </c>
      <c r="CD7" s="38">
        <v>399.19</v>
      </c>
      <c r="CE7" s="38">
        <v>389</v>
      </c>
      <c r="CF7" s="38">
        <v>501.18</v>
      </c>
      <c r="CG7" s="38">
        <v>376.61</v>
      </c>
      <c r="CH7" s="38">
        <v>440.03</v>
      </c>
      <c r="CI7" s="38">
        <v>304.35000000000002</v>
      </c>
      <c r="CJ7" s="38">
        <v>296.3</v>
      </c>
      <c r="CK7" s="38">
        <v>292.18</v>
      </c>
      <c r="CL7" s="38">
        <v>52.97</v>
      </c>
      <c r="CM7" s="38">
        <v>51.65</v>
      </c>
      <c r="CN7" s="38">
        <v>49.5</v>
      </c>
      <c r="CO7" s="38">
        <v>48.46</v>
      </c>
      <c r="CP7" s="38">
        <v>66.17</v>
      </c>
      <c r="CQ7" s="38">
        <v>57.55</v>
      </c>
      <c r="CR7" s="38">
        <v>57.43</v>
      </c>
      <c r="CS7" s="38">
        <v>57.29</v>
      </c>
      <c r="CT7" s="38">
        <v>55.9</v>
      </c>
      <c r="CU7" s="38">
        <v>57.3</v>
      </c>
      <c r="CV7" s="38">
        <v>56.91</v>
      </c>
      <c r="CW7" s="38">
        <v>81.66</v>
      </c>
      <c r="CX7" s="38">
        <v>81.23</v>
      </c>
      <c r="CY7" s="38">
        <v>69.930000000000007</v>
      </c>
      <c r="CZ7" s="38">
        <v>69.680000000000007</v>
      </c>
      <c r="DA7" s="38">
        <v>50.94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大谷 剛史郎</cp:lastModifiedBy>
  <cp:lastPrinted>2019-02-07T00:28:05Z</cp:lastPrinted>
  <dcterms:created xsi:type="dcterms:W3CDTF">2018-12-03T08:44:46Z</dcterms:created>
  <dcterms:modified xsi:type="dcterms:W3CDTF">2019-02-07T00:28:16Z</dcterms:modified>
  <cp:category/>
</cp:coreProperties>
</file>