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平成26年度\02600公営企業\0200調査\平成30年度\20190207 経営分析比較表の分析等\03 0222打返し\02 担当課回答\"/>
    </mc:Choice>
  </mc:AlternateContent>
  <workbookProtection workbookAlgorithmName="SHA-512" workbookHashValue="YNQLT8ZhYAuqaL6KxHeOFQz7WItyZf988o/tnAUkuvLR256q7UGRajHXKXvh7KL+AXErmCVDnZgAG1pzdNKYbg==" workbookSaltValue="GKlfyLVRpG3G+BftGLOi2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<sst xmlns="http://schemas.openxmlformats.org/spreadsheetml/2006/main" count="240" uniqueCount="127">
  <si>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</si>
  <si>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</si>
  <si>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</si>
  <si>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</si>
  <si>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</si>
  <si>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</si>
  <si>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</si>
  <si>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</si>
  <si>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</si>
  <si>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</si>
  <si>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</si>
  <si>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</si>
  <si>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</si>
  <si>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</si>
  <si>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</si>
  <si>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</si>
  <si>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</si>
  <si>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</si>
  <si>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</si>
  <si>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</si>
  <si>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</si>
  <si>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</si>
  <si>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</si>
  <si>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</si>
  <si>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</si>
  <si>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</si>
  <si>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</si>
  <si>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</si>
  <si>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</si>
  <si>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</si>
  <si>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</si>
  <si>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</si>
  <si>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</si>
  <si>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</si>
  <si>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</si>
  <si>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</si>
  <si>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</si>
  <si>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</si>
  <si>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</si>
  <si>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</si>
  <si>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</si>
  <si>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</si>
  <si>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</si>
  <si>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</si>
  <si>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</si>
  <si>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</si>
  <si>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</si>
  <si>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</si>
  <si>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</si>
  <si>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</si>
  <si>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</si>
  <si>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</si>
  <si>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</si>
  <si>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</si>
  <si>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</si>
  <si>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</si>
  <si>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</si>
  <si>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</si>
  <si>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</si>
  <si>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</si>
  <si>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</si>
  <si>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</si>
  <si>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</si>
  <si>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</si>
  <si>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</si>
  <si>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</si>
  <si>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</si>
  <si>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</si>
  <si>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</si>
  <si>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</si>
  <si>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</si>
  <si>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</si>
  <si>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</si>
  <si>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</si>
  <si>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</si>
  <si>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</si>
  <si>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</si>
  <si>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</si>
  <si>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</si>
  <si>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</si>
  <si>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</si>
  <si>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</si>
  <si>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</si>
  <si>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</si>
  <si>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</si>
  <si>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</si>
  <si>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</si>
  <si>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</si>
  <si>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</si>
  <si>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</si>
  <si>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</si>
  <si>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</si>
  <si>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</si>
  <si>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</si>
  <si>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</si>
  <si>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</si>
  <si>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</si>
  <si>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</si>
  <si>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</si>
  <si>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</si>
  <si>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</si>
  <si>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</si>
  <si>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</si>
  <si>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</si>
  <si>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</si>
  <si>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</si>
  <si>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</si>
  <si>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</si>
  <si>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</si>
  <si>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</si>
  <si>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</si>
  <si>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</si>
  <si>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</si>
  <si>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</si>
  <si>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</si>
  <si>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</si>
  <si>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</si>
  <si>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</si>
  <si>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</si>
  <si>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</si>
  <si>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</si>
  <si>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</si>
  <si>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</si>
  <si>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</si>
  <si>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一層の経営健全化が求められることから、水洗化率の向上により、有収水量の増加と使用料収入を確保するとともに、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phoneticPr fontId="4"/>
  </si>
  <si>
    <t>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料金収入に対する企業債残高の割合が類似団体の平均値を上回り、事業規模に対し投資規模が大きい。
⑤経費回収率
　汚水処理費の増加に伴い、使用料で回収すべき経費をほとんど使用料で賄えていない状況であり、比率は上がったものの類似団体より下回っている。
⑥汚水処理原価
　汚水処理費の増加に伴い、有収水量１㎥あたりの汚水処理費用が増加し、類似団体の平均値に対して効率的な汚水処理が実施できているといえない状態である。
⑦施設利用率
　施設の対応可能な処理能力に対する一日平均処理水量の割合は近年横ばいであるが、類似団体の平均値に対して上回っている。
⑧水洗化率
　水洗便所を設置して汚水処理している人口の割合が類似団体の平均値を上回っているが、100％に近づけるよう水洗化率の向上の取組が必要である</t>
    <rPh sb="206" eb="207">
      <t>ア</t>
    </rPh>
    <rPh sb="213" eb="215">
      <t>ルイジ</t>
    </rPh>
    <rPh sb="215" eb="217">
      <t>ダンタイ</t>
    </rPh>
    <rPh sb="219" eb="221">
      <t>シタマワ</t>
    </rPh>
    <rPh sb="345" eb="347">
      <t>キンネン</t>
    </rPh>
    <rPh sb="347" eb="348">
      <t>ヨコ</t>
    </rPh>
    <rPh sb="367" eb="369">
      <t>ウワマワ</t>
    </rPh>
    <phoneticPr fontId="4"/>
  </si>
  <si>
    <t>　最適整備構想に基づき計画的に更新改築をしているが、耐用年数を経過していないため管渠改善に係る投資はしておらず、今後老朽化に伴い修繕費用が必要になってくると想定される。</t>
    <rPh sb="1" eb="3">
      <t>サイテキ</t>
    </rPh>
    <rPh sb="3" eb="5">
      <t>セイビ</t>
    </rPh>
    <rPh sb="5" eb="7">
      <t>コウソウ</t>
    </rPh>
    <rPh sb="26" eb="28">
      <t>タイヨウ</t>
    </rPh>
    <rPh sb="28" eb="30">
      <t>ネンスウ</t>
    </rPh>
    <rPh sb="31" eb="33">
      <t>ケイカ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</si>
</sst>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80-48D3-822C-23D105A57684}"/>
            </c:ext>
          </c:extLst>
        </c:ser>
        <c:dLbls>
          <c:showLegendKey val="0"/>
          <c:showVal val="0"/>
          <c:showCatName val="0"/>
          <c:showSerName val="0"/>
          <c:showPercent val="0"/>
          <c:showBubbleSize val="0"/>
        </c:dLbls>
        <c:gapWidth val="150"/>
        <c:axId val="379799608"/>
        <c:axId val="37980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0.44</c:v>
                </c:pt>
              </c:numCache>
            </c:numRef>
          </c:val>
          <c:smooth val="0"/>
          <c:extLst xmlns:c16r2="http://schemas.microsoft.com/office/drawing/2015/06/chart">
            <c:ext xmlns:c16="http://schemas.microsoft.com/office/drawing/2014/chart" uri="{C3380CC4-5D6E-409C-BE32-E72D297353CC}">
              <c16:uniqueId val="{00000001-4980-48D3-822C-23D105A57684}"/>
            </c:ext>
          </c:extLst>
        </c:ser>
        <c:dLbls>
          <c:showLegendKey val="0"/>
          <c:showVal val="0"/>
          <c:showCatName val="0"/>
          <c:showSerName val="0"/>
          <c:showPercent val="0"/>
          <c:showBubbleSize val="0"/>
        </c:dLbls>
        <c:marker val="1"/>
        <c:smooth val="0"/>
        <c:axId val="379799608"/>
        <c:axId val="379802744"/>
      </c:lineChart>
      <c:dateAx>
        <c:axId val="379799608"/>
        <c:scaling>
          <c:orientation val="minMax"/>
        </c:scaling>
        <c:delete val="1"/>
        <c:axPos val="b"/>
        <c:numFmt formatCode="ge" sourceLinked="1"/>
        <c:majorTickMark val="none"/>
        <c:minorTickMark val="none"/>
        <c:tickLblPos val="none"/>
        <c:crossAx val="379802744"/>
        <c:crosses val="autoZero"/>
        <c:auto val="1"/>
        <c:lblOffset val="100"/>
        <c:baseTimeUnit val="years"/>
      </c:dateAx>
      <c:valAx>
        <c:axId val="37980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79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58.6</c:v>
                </c:pt>
                <c:pt idx="1">
                  <c:v>55.71</c:v>
                </c:pt>
                <c:pt idx="2">
                  <c:v>56.63</c:v>
                </c:pt>
                <c:pt idx="3">
                  <c:v>56.08</c:v>
                </c:pt>
                <c:pt idx="4">
                  <c:v>56.34</c:v>
                </c:pt>
              </c:numCache>
            </c:numRef>
          </c:val>
          <c:extLst xmlns:c16r2="http://schemas.microsoft.com/office/drawing/2015/06/chart">
            <c:ext xmlns:c16="http://schemas.microsoft.com/office/drawing/2014/chart" uri="{C3380CC4-5D6E-409C-BE32-E72D297353CC}">
              <c16:uniqueId val="{00000000-91EA-4BD5-993E-ADB5734CF188}"/>
            </c:ext>
          </c:extLst>
        </c:ser>
        <c:dLbls>
          <c:showLegendKey val="0"/>
          <c:showVal val="0"/>
          <c:showCatName val="0"/>
          <c:showSerName val="0"/>
          <c:showPercent val="0"/>
          <c:showBubbleSize val="0"/>
        </c:dLbls>
        <c:gapWidth val="150"/>
        <c:axId val="379126728"/>
        <c:axId val="37912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56.01</c:v>
                </c:pt>
              </c:numCache>
            </c:numRef>
          </c:val>
          <c:smooth val="0"/>
          <c:extLst xmlns:c16r2="http://schemas.microsoft.com/office/drawing/2015/06/chart">
            <c:ext xmlns:c16="http://schemas.microsoft.com/office/drawing/2014/chart" uri="{C3380CC4-5D6E-409C-BE32-E72D297353CC}">
              <c16:uniqueId val="{00000001-91EA-4BD5-993E-ADB5734CF188}"/>
            </c:ext>
          </c:extLst>
        </c:ser>
        <c:dLbls>
          <c:showLegendKey val="0"/>
          <c:showVal val="0"/>
          <c:showCatName val="0"/>
          <c:showSerName val="0"/>
          <c:showPercent val="0"/>
          <c:showBubbleSize val="0"/>
        </c:dLbls>
        <c:marker val="1"/>
        <c:smooth val="0"/>
        <c:axId val="379126728"/>
        <c:axId val="379122416"/>
      </c:lineChart>
      <c:dateAx>
        <c:axId val="379126728"/>
        <c:scaling>
          <c:orientation val="minMax"/>
        </c:scaling>
        <c:delete val="1"/>
        <c:axPos val="b"/>
        <c:numFmt formatCode="ge" sourceLinked="1"/>
        <c:majorTickMark val="none"/>
        <c:minorTickMark val="none"/>
        <c:tickLblPos val="none"/>
        <c:crossAx val="379122416"/>
        <c:crosses val="autoZero"/>
        <c:auto val="1"/>
        <c:lblOffset val="100"/>
        <c:baseTimeUnit val="years"/>
      </c:dateAx>
      <c:valAx>
        <c:axId val="37912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12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87.34</c:v>
                </c:pt>
                <c:pt idx="1">
                  <c:v>89.13</c:v>
                </c:pt>
                <c:pt idx="2">
                  <c:v>90.4</c:v>
                </c:pt>
                <c:pt idx="3">
                  <c:v>90.46</c:v>
                </c:pt>
                <c:pt idx="4">
                  <c:v>90.5</c:v>
                </c:pt>
              </c:numCache>
            </c:numRef>
          </c:val>
          <c:extLst xmlns:c16r2="http://schemas.microsoft.com/office/drawing/2015/06/chart">
            <c:ext xmlns:c16="http://schemas.microsoft.com/office/drawing/2014/chart" uri="{C3380CC4-5D6E-409C-BE32-E72D297353CC}">
              <c16:uniqueId val="{00000000-978D-4439-85B7-23F2F0391A9A}"/>
            </c:ext>
          </c:extLst>
        </c:ser>
        <c:dLbls>
          <c:showLegendKey val="0"/>
          <c:showVal val="0"/>
          <c:showCatName val="0"/>
          <c:showSerName val="0"/>
          <c:showPercent val="0"/>
          <c:showBubbleSize val="0"/>
        </c:dLbls>
        <c:gapWidth val="150"/>
        <c:axId val="380349984"/>
        <c:axId val="38035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89.77</c:v>
                </c:pt>
              </c:numCache>
            </c:numRef>
          </c:val>
          <c:smooth val="0"/>
          <c:extLst xmlns:c16r2="http://schemas.microsoft.com/office/drawing/2015/06/chart">
            <c:ext xmlns:c16="http://schemas.microsoft.com/office/drawing/2014/chart" uri="{C3380CC4-5D6E-409C-BE32-E72D297353CC}">
              <c16:uniqueId val="{00000001-978D-4439-85B7-23F2F0391A9A}"/>
            </c:ext>
          </c:extLst>
        </c:ser>
        <c:dLbls>
          <c:showLegendKey val="0"/>
          <c:showVal val="0"/>
          <c:showCatName val="0"/>
          <c:showSerName val="0"/>
          <c:showPercent val="0"/>
          <c:showBubbleSize val="0"/>
        </c:dLbls>
        <c:marker val="1"/>
        <c:smooth val="0"/>
        <c:axId val="380349984"/>
        <c:axId val="380350376"/>
      </c:lineChart>
      <c:dateAx>
        <c:axId val="380349984"/>
        <c:scaling>
          <c:orientation val="minMax"/>
        </c:scaling>
        <c:delete val="1"/>
        <c:axPos val="b"/>
        <c:numFmt formatCode="ge" sourceLinked="1"/>
        <c:majorTickMark val="none"/>
        <c:minorTickMark val="none"/>
        <c:tickLblPos val="none"/>
        <c:crossAx val="380350376"/>
        <c:crosses val="autoZero"/>
        <c:auto val="1"/>
        <c:lblOffset val="100"/>
        <c:baseTimeUnit val="years"/>
      </c:dateAx>
      <c:valAx>
        <c:axId val="38035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3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93.33</c:v>
                </c:pt>
                <c:pt idx="1">
                  <c:v>92.96</c:v>
                </c:pt>
                <c:pt idx="2">
                  <c:v>93.04</c:v>
                </c:pt>
                <c:pt idx="3">
                  <c:v>92.94</c:v>
                </c:pt>
                <c:pt idx="4">
                  <c:v>92.05</c:v>
                </c:pt>
              </c:numCache>
            </c:numRef>
          </c:val>
          <c:extLst xmlns:c16r2="http://schemas.microsoft.com/office/drawing/2015/06/chart">
            <c:ext xmlns:c16="http://schemas.microsoft.com/office/drawing/2014/chart" uri="{C3380CC4-5D6E-409C-BE32-E72D297353CC}">
              <c16:uniqueId val="{00000000-96D8-467B-B1BB-7FD89CD9EF6B}"/>
            </c:ext>
          </c:extLst>
        </c:ser>
        <c:dLbls>
          <c:showLegendKey val="0"/>
          <c:showVal val="0"/>
          <c:showCatName val="0"/>
          <c:showSerName val="0"/>
          <c:showPercent val="0"/>
          <c:showBubbleSize val="0"/>
        </c:dLbls>
        <c:gapWidth val="150"/>
        <c:axId val="429917448"/>
        <c:axId val="42991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D8-467B-B1BB-7FD89CD9EF6B}"/>
            </c:ext>
          </c:extLst>
        </c:ser>
        <c:dLbls>
          <c:showLegendKey val="0"/>
          <c:showVal val="0"/>
          <c:showCatName val="0"/>
          <c:showSerName val="0"/>
          <c:showPercent val="0"/>
          <c:showBubbleSize val="0"/>
        </c:dLbls>
        <c:marker val="1"/>
        <c:smooth val="0"/>
        <c:axId val="429917448"/>
        <c:axId val="429911960"/>
      </c:lineChart>
      <c:dateAx>
        <c:axId val="429917448"/>
        <c:scaling>
          <c:orientation val="minMax"/>
        </c:scaling>
        <c:delete val="1"/>
        <c:axPos val="b"/>
        <c:numFmt formatCode="ge" sourceLinked="1"/>
        <c:majorTickMark val="none"/>
        <c:minorTickMark val="none"/>
        <c:tickLblPos val="none"/>
        <c:crossAx val="429911960"/>
        <c:crosses val="autoZero"/>
        <c:auto val="1"/>
        <c:lblOffset val="100"/>
        <c:baseTimeUnit val="years"/>
      </c:dateAx>
      <c:valAx>
        <c:axId val="42991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91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4D-4A60-BB49-6C196C27ABE4}"/>
            </c:ext>
          </c:extLst>
        </c:ser>
        <c:dLbls>
          <c:showLegendKey val="0"/>
          <c:showVal val="0"/>
          <c:showCatName val="0"/>
          <c:showSerName val="0"/>
          <c:showPercent val="0"/>
          <c:showBubbleSize val="0"/>
        </c:dLbls>
        <c:gapWidth val="150"/>
        <c:axId val="429913136"/>
        <c:axId val="42991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4D-4A60-BB49-6C196C27ABE4}"/>
            </c:ext>
          </c:extLst>
        </c:ser>
        <c:dLbls>
          <c:showLegendKey val="0"/>
          <c:showVal val="0"/>
          <c:showCatName val="0"/>
          <c:showSerName val="0"/>
          <c:showPercent val="0"/>
          <c:showBubbleSize val="0"/>
        </c:dLbls>
        <c:marker val="1"/>
        <c:smooth val="0"/>
        <c:axId val="429913136"/>
        <c:axId val="429913528"/>
      </c:lineChart>
      <c:dateAx>
        <c:axId val="429913136"/>
        <c:scaling>
          <c:orientation val="minMax"/>
        </c:scaling>
        <c:delete val="1"/>
        <c:axPos val="b"/>
        <c:numFmt formatCode="ge" sourceLinked="1"/>
        <c:majorTickMark val="none"/>
        <c:minorTickMark val="none"/>
        <c:tickLblPos val="none"/>
        <c:crossAx val="429913528"/>
        <c:crosses val="autoZero"/>
        <c:auto val="1"/>
        <c:lblOffset val="100"/>
        <c:baseTimeUnit val="years"/>
      </c:dateAx>
      <c:valAx>
        <c:axId val="42991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91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0A-4BA9-B2C9-E53BFBA298BC}"/>
            </c:ext>
          </c:extLst>
        </c:ser>
        <c:dLbls>
          <c:showLegendKey val="0"/>
          <c:showVal val="0"/>
          <c:showCatName val="0"/>
          <c:showSerName val="0"/>
          <c:showPercent val="0"/>
          <c:showBubbleSize val="0"/>
        </c:dLbls>
        <c:gapWidth val="150"/>
        <c:axId val="429914704"/>
        <c:axId val="42991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0A-4BA9-B2C9-E53BFBA298BC}"/>
            </c:ext>
          </c:extLst>
        </c:ser>
        <c:dLbls>
          <c:showLegendKey val="0"/>
          <c:showVal val="0"/>
          <c:showCatName val="0"/>
          <c:showSerName val="0"/>
          <c:showPercent val="0"/>
          <c:showBubbleSize val="0"/>
        </c:dLbls>
        <c:marker val="1"/>
        <c:smooth val="0"/>
        <c:axId val="429914704"/>
        <c:axId val="429915096"/>
      </c:lineChart>
      <c:dateAx>
        <c:axId val="429914704"/>
        <c:scaling>
          <c:orientation val="minMax"/>
        </c:scaling>
        <c:delete val="1"/>
        <c:axPos val="b"/>
        <c:numFmt formatCode="ge" sourceLinked="1"/>
        <c:majorTickMark val="none"/>
        <c:minorTickMark val="none"/>
        <c:tickLblPos val="none"/>
        <c:crossAx val="429915096"/>
        <c:crosses val="autoZero"/>
        <c:auto val="1"/>
        <c:lblOffset val="100"/>
        <c:baseTimeUnit val="years"/>
      </c:dateAx>
      <c:valAx>
        <c:axId val="42991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91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99-4696-A3F0-59C65897B69E}"/>
            </c:ext>
          </c:extLst>
        </c:ser>
        <c:dLbls>
          <c:showLegendKey val="0"/>
          <c:showVal val="0"/>
          <c:showCatName val="0"/>
          <c:showSerName val="0"/>
          <c:showPercent val="0"/>
          <c:showBubbleSize val="0"/>
        </c:dLbls>
        <c:gapWidth val="150"/>
        <c:axId val="429916272"/>
        <c:axId val="42991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99-4696-A3F0-59C65897B69E}"/>
            </c:ext>
          </c:extLst>
        </c:ser>
        <c:dLbls>
          <c:showLegendKey val="0"/>
          <c:showVal val="0"/>
          <c:showCatName val="0"/>
          <c:showSerName val="0"/>
          <c:showPercent val="0"/>
          <c:showBubbleSize val="0"/>
        </c:dLbls>
        <c:marker val="1"/>
        <c:smooth val="0"/>
        <c:axId val="429916272"/>
        <c:axId val="429916664"/>
      </c:lineChart>
      <c:dateAx>
        <c:axId val="429916272"/>
        <c:scaling>
          <c:orientation val="minMax"/>
        </c:scaling>
        <c:delete val="1"/>
        <c:axPos val="b"/>
        <c:numFmt formatCode="ge" sourceLinked="1"/>
        <c:majorTickMark val="none"/>
        <c:minorTickMark val="none"/>
        <c:tickLblPos val="none"/>
        <c:crossAx val="429916664"/>
        <c:crosses val="autoZero"/>
        <c:auto val="1"/>
        <c:lblOffset val="100"/>
        <c:baseTimeUnit val="years"/>
      </c:dateAx>
      <c:valAx>
        <c:axId val="42991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91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67-44C2-BD21-ABDD21A1AE94}"/>
            </c:ext>
          </c:extLst>
        </c:ser>
        <c:dLbls>
          <c:showLegendKey val="0"/>
          <c:showVal val="0"/>
          <c:showCatName val="0"/>
          <c:showSerName val="0"/>
          <c:showPercent val="0"/>
          <c:showBubbleSize val="0"/>
        </c:dLbls>
        <c:gapWidth val="150"/>
        <c:axId val="429903728"/>
        <c:axId val="42990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67-44C2-BD21-ABDD21A1AE94}"/>
            </c:ext>
          </c:extLst>
        </c:ser>
        <c:dLbls>
          <c:showLegendKey val="0"/>
          <c:showVal val="0"/>
          <c:showCatName val="0"/>
          <c:showSerName val="0"/>
          <c:showPercent val="0"/>
          <c:showBubbleSize val="0"/>
        </c:dLbls>
        <c:marker val="1"/>
        <c:smooth val="0"/>
        <c:axId val="429903728"/>
        <c:axId val="429904120"/>
      </c:lineChart>
      <c:dateAx>
        <c:axId val="429903728"/>
        <c:scaling>
          <c:orientation val="minMax"/>
        </c:scaling>
        <c:delete val="1"/>
        <c:axPos val="b"/>
        <c:numFmt formatCode="ge" sourceLinked="1"/>
        <c:majorTickMark val="none"/>
        <c:minorTickMark val="none"/>
        <c:tickLblPos val="none"/>
        <c:crossAx val="429904120"/>
        <c:crosses val="autoZero"/>
        <c:auto val="1"/>
        <c:lblOffset val="100"/>
        <c:baseTimeUnit val="years"/>
      </c:dateAx>
      <c:valAx>
        <c:axId val="42990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90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1907.29</c:v>
                </c:pt>
                <c:pt idx="1">
                  <c:v>1735.4</c:v>
                </c:pt>
                <c:pt idx="2">
                  <c:v>1666.91</c:v>
                </c:pt>
                <c:pt idx="3">
                  <c:v>1638.45</c:v>
                </c:pt>
                <c:pt idx="4">
                  <c:v>1281</c:v>
                </c:pt>
              </c:numCache>
            </c:numRef>
          </c:val>
          <c:extLst xmlns:c16r2="http://schemas.microsoft.com/office/drawing/2015/06/chart">
            <c:ext xmlns:c16="http://schemas.microsoft.com/office/drawing/2014/chart" uri="{C3380CC4-5D6E-409C-BE32-E72D297353CC}">
              <c16:uniqueId val="{00000000-C7F5-453C-AA5A-2EA636261833}"/>
            </c:ext>
          </c:extLst>
        </c:ser>
        <c:dLbls>
          <c:showLegendKey val="0"/>
          <c:showVal val="0"/>
          <c:showCatName val="0"/>
          <c:showSerName val="0"/>
          <c:showPercent val="0"/>
          <c:showBubbleSize val="0"/>
        </c:dLbls>
        <c:gapWidth val="150"/>
        <c:axId val="429905296"/>
        <c:axId val="42990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684.74</c:v>
                </c:pt>
              </c:numCache>
            </c:numRef>
          </c:val>
          <c:smooth val="0"/>
          <c:extLst xmlns:c16r2="http://schemas.microsoft.com/office/drawing/2015/06/chart">
            <c:ext xmlns:c16="http://schemas.microsoft.com/office/drawing/2014/chart" uri="{C3380CC4-5D6E-409C-BE32-E72D297353CC}">
              <c16:uniqueId val="{00000001-C7F5-453C-AA5A-2EA636261833}"/>
            </c:ext>
          </c:extLst>
        </c:ser>
        <c:dLbls>
          <c:showLegendKey val="0"/>
          <c:showVal val="0"/>
          <c:showCatName val="0"/>
          <c:showSerName val="0"/>
          <c:showPercent val="0"/>
          <c:showBubbleSize val="0"/>
        </c:dLbls>
        <c:marker val="1"/>
        <c:smooth val="0"/>
        <c:axId val="429905296"/>
        <c:axId val="429905688"/>
      </c:lineChart>
      <c:dateAx>
        <c:axId val="429905296"/>
        <c:scaling>
          <c:orientation val="minMax"/>
        </c:scaling>
        <c:delete val="1"/>
        <c:axPos val="b"/>
        <c:numFmt formatCode="ge" sourceLinked="1"/>
        <c:majorTickMark val="none"/>
        <c:minorTickMark val="none"/>
        <c:tickLblPos val="none"/>
        <c:crossAx val="429905688"/>
        <c:crosses val="autoZero"/>
        <c:auto val="1"/>
        <c:lblOffset val="100"/>
        <c:baseTimeUnit val="years"/>
      </c:dateAx>
      <c:valAx>
        <c:axId val="42990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90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32.869999999999997</c:v>
                </c:pt>
                <c:pt idx="1">
                  <c:v>35.46</c:v>
                </c:pt>
                <c:pt idx="2">
                  <c:v>33.03</c:v>
                </c:pt>
                <c:pt idx="3">
                  <c:v>29.66</c:v>
                </c:pt>
                <c:pt idx="4">
                  <c:v>39.32</c:v>
                </c:pt>
              </c:numCache>
            </c:numRef>
          </c:val>
          <c:extLst xmlns:c16r2="http://schemas.microsoft.com/office/drawing/2015/06/chart">
            <c:ext xmlns:c16="http://schemas.microsoft.com/office/drawing/2014/chart" uri="{C3380CC4-5D6E-409C-BE32-E72D297353CC}">
              <c16:uniqueId val="{00000000-78B1-4AF0-9F54-94D7084AF77F}"/>
            </c:ext>
          </c:extLst>
        </c:ser>
        <c:dLbls>
          <c:showLegendKey val="0"/>
          <c:showVal val="0"/>
          <c:showCatName val="0"/>
          <c:showSerName val="0"/>
          <c:showPercent val="0"/>
          <c:showBubbleSize val="0"/>
        </c:dLbls>
        <c:gapWidth val="150"/>
        <c:axId val="429917840"/>
        <c:axId val="42991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65.33</c:v>
                </c:pt>
              </c:numCache>
            </c:numRef>
          </c:val>
          <c:smooth val="0"/>
          <c:extLst xmlns:c16r2="http://schemas.microsoft.com/office/drawing/2015/06/chart">
            <c:ext xmlns:c16="http://schemas.microsoft.com/office/drawing/2014/chart" uri="{C3380CC4-5D6E-409C-BE32-E72D297353CC}">
              <c16:uniqueId val="{00000001-78B1-4AF0-9F54-94D7084AF77F}"/>
            </c:ext>
          </c:extLst>
        </c:ser>
        <c:dLbls>
          <c:showLegendKey val="0"/>
          <c:showVal val="0"/>
          <c:showCatName val="0"/>
          <c:showSerName val="0"/>
          <c:showPercent val="0"/>
          <c:showBubbleSize val="0"/>
        </c:dLbls>
        <c:marker val="1"/>
        <c:smooth val="0"/>
        <c:axId val="429917840"/>
        <c:axId val="429918232"/>
      </c:lineChart>
      <c:dateAx>
        <c:axId val="429917840"/>
        <c:scaling>
          <c:orientation val="minMax"/>
        </c:scaling>
        <c:delete val="1"/>
        <c:axPos val="b"/>
        <c:numFmt formatCode="ge" sourceLinked="1"/>
        <c:majorTickMark val="none"/>
        <c:minorTickMark val="none"/>
        <c:tickLblPos val="none"/>
        <c:crossAx val="429918232"/>
        <c:crosses val="autoZero"/>
        <c:auto val="1"/>
        <c:lblOffset val="100"/>
        <c:baseTimeUnit val="years"/>
      </c:dateAx>
      <c:valAx>
        <c:axId val="42991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91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485.61</c:v>
                </c:pt>
                <c:pt idx="1">
                  <c:v>460.79</c:v>
                </c:pt>
                <c:pt idx="2">
                  <c:v>495.91</c:v>
                </c:pt>
                <c:pt idx="3">
                  <c:v>549.62</c:v>
                </c:pt>
                <c:pt idx="4">
                  <c:v>414.78</c:v>
                </c:pt>
              </c:numCache>
            </c:numRef>
          </c:val>
          <c:extLst xmlns:c16r2="http://schemas.microsoft.com/office/drawing/2015/06/chart">
            <c:ext xmlns:c16="http://schemas.microsoft.com/office/drawing/2014/chart" uri="{C3380CC4-5D6E-409C-BE32-E72D297353CC}">
              <c16:uniqueId val="{00000000-B209-4F8D-A8AD-38674CF14A9F}"/>
            </c:ext>
          </c:extLst>
        </c:ser>
        <c:dLbls>
          <c:showLegendKey val="0"/>
          <c:showVal val="0"/>
          <c:showCatName val="0"/>
          <c:showSerName val="0"/>
          <c:showPercent val="0"/>
          <c:showBubbleSize val="0"/>
        </c:dLbls>
        <c:gapWidth val="150"/>
        <c:axId val="386467736"/>
        <c:axId val="38646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227.43</c:v>
                </c:pt>
              </c:numCache>
            </c:numRef>
          </c:val>
          <c:smooth val="0"/>
          <c:extLst xmlns:c16r2="http://schemas.microsoft.com/office/drawing/2015/06/chart">
            <c:ext xmlns:c16="http://schemas.microsoft.com/office/drawing/2014/chart" uri="{C3380CC4-5D6E-409C-BE32-E72D297353CC}">
              <c16:uniqueId val="{00000001-B209-4F8D-A8AD-38674CF14A9F}"/>
            </c:ext>
          </c:extLst>
        </c:ser>
        <c:dLbls>
          <c:showLegendKey val="0"/>
          <c:showVal val="0"/>
          <c:showCatName val="0"/>
          <c:showSerName val="0"/>
          <c:showPercent val="0"/>
          <c:showBubbleSize val="0"/>
        </c:dLbls>
        <c:marker val="1"/>
        <c:smooth val="0"/>
        <c:axId val="386467736"/>
        <c:axId val="386466560"/>
      </c:lineChart>
      <c:dateAx>
        <c:axId val="386467736"/>
        <c:scaling>
          <c:orientation val="minMax"/>
        </c:scaling>
        <c:delete val="1"/>
        <c:axPos val="b"/>
        <c:numFmt formatCode="ge" sourceLinked="1"/>
        <c:majorTickMark val="none"/>
        <c:minorTickMark val="none"/>
        <c:tickLblPos val="none"/>
        <c:crossAx val="386466560"/>
        <c:crosses val="autoZero"/>
        <c:auto val="1"/>
        <c:lblOffset val="100"/>
        <c:baseTimeUnit val="years"/>
      </c:dateAx>
      <c:valAx>
        <c:axId val="38646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46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3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雲南市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6">
        <f>データ!S6</f>
        <v>39234</v>
      </c>
      <c r="AM8" s="66"/>
      <c r="AN8" s="66"/>
      <c r="AO8" s="66"/>
      <c r="AP8" s="66"/>
      <c r="AQ8" s="66"/>
      <c r="AR8" s="66"/>
      <c r="AS8" s="66"/>
      <c r="AT8" s="65">
        <f>データ!T6</f>
        <v>553.17999999999995</v>
      </c>
      <c r="AU8" s="65"/>
      <c r="AV8" s="65"/>
      <c r="AW8" s="65"/>
      <c r="AX8" s="65"/>
      <c r="AY8" s="65"/>
      <c r="AZ8" s="65"/>
      <c r="BA8" s="65"/>
      <c r="BB8" s="65">
        <f>データ!U6</f>
        <v>70.92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26.91</v>
      </c>
      <c r="Q10" s="65"/>
      <c r="R10" s="65"/>
      <c r="S10" s="65"/>
      <c r="T10" s="65"/>
      <c r="U10" s="65"/>
      <c r="V10" s="65"/>
      <c r="W10" s="65">
        <f>データ!Q6</f>
        <v>91.33</v>
      </c>
      <c r="X10" s="65"/>
      <c r="Y10" s="65"/>
      <c r="Z10" s="65"/>
      <c r="AA10" s="65"/>
      <c r="AB10" s="65"/>
      <c r="AC10" s="65"/>
      <c r="AD10" s="66">
        <f>データ!R6</f>
        <v>2678</v>
      </c>
      <c r="AE10" s="66"/>
      <c r="AF10" s="66"/>
      <c r="AG10" s="66"/>
      <c r="AH10" s="66"/>
      <c r="AI10" s="66"/>
      <c r="AJ10" s="66"/>
      <c r="AK10" s="2"/>
      <c r="AL10" s="66">
        <f>データ!V6</f>
        <v>10489</v>
      </c>
      <c r="AM10" s="66"/>
      <c r="AN10" s="66"/>
      <c r="AO10" s="66"/>
      <c r="AP10" s="66"/>
      <c r="AQ10" s="66"/>
      <c r="AR10" s="66"/>
      <c r="AS10" s="66"/>
      <c r="AT10" s="65">
        <f>データ!W6</f>
        <v>5.32</v>
      </c>
      <c r="AU10" s="65"/>
      <c r="AV10" s="65"/>
      <c r="AW10" s="65"/>
      <c r="AX10" s="65"/>
      <c r="AY10" s="65"/>
      <c r="AZ10" s="65"/>
      <c r="BA10" s="65"/>
      <c r="BB10" s="65">
        <f>データ!X6</f>
        <v>1971.62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126</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55</v>
      </c>
      <c r="O86" s="25" t="str">
        <f>データ!EO6</f>
        <v>【0.11】</v>
      </c>
    </row>
  </sheetData>
  <sheetProtection algorithmName="SHA-512" hashValue="F4/QzOIoPl1RI98AKCQjQMqs8KBPdMAewoaVjNZYkPcg12Lyg0rICPkiUU27SQHYt8GNjxqCK9Ryrabx1XedIg==" saltValue="e9ovyTYiffW//U73oB1cR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322091</v>
      </c>
      <c r="D6" s="32">
        <f t="shared" si="3"/>
        <v>47</v>
      </c>
      <c r="E6" s="32">
        <f t="shared" si="3"/>
        <v>17</v>
      </c>
      <c r="F6" s="32">
        <f t="shared" si="3"/>
        <v>5</v>
      </c>
      <c r="G6" s="32">
        <f t="shared" si="3"/>
        <v>0</v>
      </c>
      <c r="H6" s="32" t="str">
        <f t="shared" si="3"/>
        <v>島根県　雲南市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26.91</v>
      </c>
      <c r="Q6" s="33">
        <f t="shared" si="3"/>
        <v>91.33</v>
      </c>
      <c r="R6" s="33">
        <f t="shared" si="3"/>
        <v>2678</v>
      </c>
      <c r="S6" s="33">
        <f t="shared" si="3"/>
        <v>39234</v>
      </c>
      <c r="T6" s="33">
        <f t="shared" si="3"/>
        <v>553.17999999999995</v>
      </c>
      <c r="U6" s="33">
        <f t="shared" si="3"/>
        <v>70.92</v>
      </c>
      <c r="V6" s="33">
        <f t="shared" si="3"/>
        <v>10489</v>
      </c>
      <c r="W6" s="33">
        <f t="shared" si="3"/>
        <v>5.32</v>
      </c>
      <c r="X6" s="33">
        <f t="shared" si="3"/>
        <v>1971.62</v>
      </c>
      <c r="Y6" s="34">
        <f>IF(Y7="",NA(),Y7)</f>
        <v>93.33</v>
      </c>
      <c r="Z6" s="34">
        <f t="shared" ref="Z6:AH6" si="4">IF(Z7="",NA(),Z7)</f>
        <v>92.96</v>
      </c>
      <c r="AA6" s="34">
        <f t="shared" si="4"/>
        <v>93.04</v>
      </c>
      <c r="AB6" s="34">
        <f t="shared" si="4"/>
        <v>92.94</v>
      </c>
      <c r="AC6" s="34">
        <f t="shared" si="4"/>
        <v>92.05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1907.29</v>
      </c>
      <c r="BG6" s="34">
        <f t="shared" ref="BG6:BO6" si="7">IF(BG7="",NA(),BG7)</f>
        <v>1735.4</v>
      </c>
      <c r="BH6" s="34">
        <f t="shared" si="7"/>
        <v>1666.91</v>
      </c>
      <c r="BI6" s="34">
        <f t="shared" si="7"/>
        <v>1638.45</v>
      </c>
      <c r="BJ6" s="34">
        <f t="shared" si="7"/>
        <v>1281</v>
      </c>
      <c r="BK6" s="34">
        <f t="shared" si="7"/>
        <v>1126.77</v>
      </c>
      <c r="BL6" s="34">
        <f t="shared" si="7"/>
        <v>1044.8</v>
      </c>
      <c r="BM6" s="34">
        <f t="shared" si="7"/>
        <v>1081.8</v>
      </c>
      <c r="BN6" s="34">
        <f t="shared" si="7"/>
        <v>974.93</v>
      </c>
      <c r="BO6" s="34">
        <f t="shared" si="7"/>
        <v>684.74</v>
      </c>
      <c r="BP6" s="33" t="str">
        <f>IF(BP7="","",IF(BP7="-","【-】","【"&amp;SUBSTITUTE(TEXT(BP7,"#,##0.00"),"-","△")&amp;"】"))</f>
        <v>【814.89】</v>
      </c>
      <c r="BQ6" s="34">
        <f>IF(BQ7="",NA(),BQ7)</f>
        <v>32.869999999999997</v>
      </c>
      <c r="BR6" s="34">
        <f t="shared" ref="BR6:BZ6" si="8">IF(BR7="",NA(),BR7)</f>
        <v>35.46</v>
      </c>
      <c r="BS6" s="34">
        <f t="shared" si="8"/>
        <v>33.03</v>
      </c>
      <c r="BT6" s="34">
        <f t="shared" si="8"/>
        <v>29.66</v>
      </c>
      <c r="BU6" s="34">
        <f t="shared" si="8"/>
        <v>39.32</v>
      </c>
      <c r="BV6" s="34">
        <f t="shared" si="8"/>
        <v>50.9</v>
      </c>
      <c r="BW6" s="34">
        <f t="shared" si="8"/>
        <v>50.82</v>
      </c>
      <c r="BX6" s="34">
        <f t="shared" si="8"/>
        <v>52.19</v>
      </c>
      <c r="BY6" s="34">
        <f t="shared" si="8"/>
        <v>55.32</v>
      </c>
      <c r="BZ6" s="34">
        <f t="shared" si="8"/>
        <v>65.33</v>
      </c>
      <c r="CA6" s="33" t="str">
        <f>IF(CA7="","",IF(CA7="-","【-】","【"&amp;SUBSTITUTE(TEXT(CA7,"#,##0.00"),"-","△")&amp;"】"))</f>
        <v>【60.64】</v>
      </c>
      <c r="CB6" s="34">
        <f>IF(CB7="",NA(),CB7)</f>
        <v>485.61</v>
      </c>
      <c r="CC6" s="34">
        <f t="shared" ref="CC6:CK6" si="9">IF(CC7="",NA(),CC7)</f>
        <v>460.79</v>
      </c>
      <c r="CD6" s="34">
        <f t="shared" si="9"/>
        <v>495.91</v>
      </c>
      <c r="CE6" s="34">
        <f t="shared" si="9"/>
        <v>549.62</v>
      </c>
      <c r="CF6" s="34">
        <f t="shared" si="9"/>
        <v>414.78</v>
      </c>
      <c r="CG6" s="34">
        <f t="shared" si="9"/>
        <v>293.27</v>
      </c>
      <c r="CH6" s="34">
        <f t="shared" si="9"/>
        <v>300.52</v>
      </c>
      <c r="CI6" s="34">
        <f t="shared" si="9"/>
        <v>296.14</v>
      </c>
      <c r="CJ6" s="34">
        <f t="shared" si="9"/>
        <v>283.17</v>
      </c>
      <c r="CK6" s="34">
        <f t="shared" si="9"/>
        <v>227.43</v>
      </c>
      <c r="CL6" s="33" t="str">
        <f>IF(CL7="","",IF(CL7="-","【-】","【"&amp;SUBSTITUTE(TEXT(CL7,"#,##0.00"),"-","△")&amp;"】"))</f>
        <v>【255.52】</v>
      </c>
      <c r="CM6" s="34">
        <f>IF(CM7="",NA(),CM7)</f>
        <v>58.6</v>
      </c>
      <c r="CN6" s="34">
        <f t="shared" ref="CN6:CV6" si="10">IF(CN7="",NA(),CN7)</f>
        <v>55.71</v>
      </c>
      <c r="CO6" s="34">
        <f t="shared" si="10"/>
        <v>56.63</v>
      </c>
      <c r="CP6" s="34">
        <f t="shared" si="10"/>
        <v>56.08</v>
      </c>
      <c r="CQ6" s="34">
        <f t="shared" si="10"/>
        <v>56.34</v>
      </c>
      <c r="CR6" s="34">
        <f t="shared" si="10"/>
        <v>53.78</v>
      </c>
      <c r="CS6" s="34">
        <f t="shared" si="10"/>
        <v>53.24</v>
      </c>
      <c r="CT6" s="34">
        <f t="shared" si="10"/>
        <v>52.31</v>
      </c>
      <c r="CU6" s="34">
        <f t="shared" si="10"/>
        <v>60.65</v>
      </c>
      <c r="CV6" s="34">
        <f t="shared" si="10"/>
        <v>56.01</v>
      </c>
      <c r="CW6" s="33" t="str">
        <f>IF(CW7="","",IF(CW7="-","【-】","【"&amp;SUBSTITUTE(TEXT(CW7,"#,##0.00"),"-","△")&amp;"】"))</f>
        <v>【52.49】</v>
      </c>
      <c r="CX6" s="34">
        <f>IF(CX7="",NA(),CX7)</f>
        <v>87.34</v>
      </c>
      <c r="CY6" s="34">
        <f t="shared" ref="CY6:DG6" si="11">IF(CY7="",NA(),CY7)</f>
        <v>89.13</v>
      </c>
      <c r="CZ6" s="34">
        <f t="shared" si="11"/>
        <v>90.4</v>
      </c>
      <c r="DA6" s="34">
        <f t="shared" si="11"/>
        <v>90.46</v>
      </c>
      <c r="DB6" s="34">
        <f t="shared" si="11"/>
        <v>90.5</v>
      </c>
      <c r="DC6" s="34">
        <f t="shared" si="11"/>
        <v>84.06</v>
      </c>
      <c r="DD6" s="34">
        <f t="shared" si="11"/>
        <v>84.07</v>
      </c>
      <c r="DE6" s="34">
        <f t="shared" si="11"/>
        <v>84.32</v>
      </c>
      <c r="DF6" s="34">
        <f t="shared" si="11"/>
        <v>84.58</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0.44</v>
      </c>
      <c r="EO6" s="33" t="str">
        <f>IF(EO7="","",IF(EO7="-","【-】","【"&amp;SUBSTITUTE(TEXT(EO7,"#,##0.00"),"-","△")&amp;"】"))</f>
        <v>【0.11】</v>
      </c>
    </row>
    <row r="7" spans="1:145" s="35" customFormat="1" x14ac:dyDescent="0.15">
      <c r="A7" s="27"/>
      <c r="B7" s="36">
        <v>2017</v>
      </c>
      <c r="C7" s="36">
        <v>322091</v>
      </c>
      <c r="D7" s="36">
        <v>47</v>
      </c>
      <c r="E7" s="36">
        <v>17</v>
      </c>
      <c r="F7" s="36">
        <v>5</v>
      </c>
      <c r="G7" s="36">
        <v>0</v>
      </c>
      <c r="H7" s="36" t="s">
        <v>111</v>
      </c>
      <c r="I7" s="36" t="s">
        <v>112</v>
      </c>
      <c r="J7" s="36" t="s">
        <v>113</v>
      </c>
      <c r="K7" s="36" t="s">
        <v>114</v>
      </c>
      <c r="L7" s="36" t="s">
        <v>115</v>
      </c>
      <c r="M7" s="36" t="s">
        <v>116</v>
      </c>
      <c r="N7" s="37" t="s">
        <v>117</v>
      </c>
      <c r="O7" s="37" t="s">
        <v>118</v>
      </c>
      <c r="P7" s="37">
        <v>26.91</v>
      </c>
      <c r="Q7" s="37">
        <v>91.33</v>
      </c>
      <c r="R7" s="37">
        <v>2678</v>
      </c>
      <c r="S7" s="37">
        <v>39234</v>
      </c>
      <c r="T7" s="37">
        <v>553.17999999999995</v>
      </c>
      <c r="U7" s="37">
        <v>70.92</v>
      </c>
      <c r="V7" s="37">
        <v>10489</v>
      </c>
      <c r="W7" s="37">
        <v>5.32</v>
      </c>
      <c r="X7" s="37">
        <v>1971.62</v>
      </c>
      <c r="Y7" s="37">
        <v>93.33</v>
      </c>
      <c r="Z7" s="37">
        <v>92.96</v>
      </c>
      <c r="AA7" s="37">
        <v>93.04</v>
      </c>
      <c r="AB7" s="37">
        <v>92.94</v>
      </c>
      <c r="AC7" s="37">
        <v>92.05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1907.29</v>
      </c>
      <c r="BG7" s="37">
        <v>1735.4</v>
      </c>
      <c r="BH7" s="37">
        <v>1666.91</v>
      </c>
      <c r="BI7" s="37">
        <v>1638.45</v>
      </c>
      <c r="BJ7" s="37">
        <v>1281</v>
      </c>
      <c r="BK7" s="37">
        <v>1126.77</v>
      </c>
      <c r="BL7" s="37">
        <v>1044.8</v>
      </c>
      <c r="BM7" s="37">
        <v>1081.8</v>
      </c>
      <c r="BN7" s="37">
        <v>974.93</v>
      </c>
      <c r="BO7" s="37">
        <v>684.74</v>
      </c>
      <c r="BP7" s="37">
        <v>814.89</v>
      </c>
      <c r="BQ7" s="37">
        <v>32.869999999999997</v>
      </c>
      <c r="BR7" s="37">
        <v>35.46</v>
      </c>
      <c r="BS7" s="37">
        <v>33.03</v>
      </c>
      <c r="BT7" s="37">
        <v>29.66</v>
      </c>
      <c r="BU7" s="37">
        <v>39.32</v>
      </c>
      <c r="BV7" s="37">
        <v>50.9</v>
      </c>
      <c r="BW7" s="37">
        <v>50.82</v>
      </c>
      <c r="BX7" s="37">
        <v>52.19</v>
      </c>
      <c r="BY7" s="37">
        <v>55.32</v>
      </c>
      <c r="BZ7" s="37">
        <v>65.33</v>
      </c>
      <c r="CA7" s="37">
        <v>60.64</v>
      </c>
      <c r="CB7" s="37">
        <v>485.61</v>
      </c>
      <c r="CC7" s="37">
        <v>460.79</v>
      </c>
      <c r="CD7" s="37">
        <v>495.91</v>
      </c>
      <c r="CE7" s="37">
        <v>549.62</v>
      </c>
      <c r="CF7" s="37">
        <v>414.78</v>
      </c>
      <c r="CG7" s="37">
        <v>293.27</v>
      </c>
      <c r="CH7" s="37">
        <v>300.52</v>
      </c>
      <c r="CI7" s="37">
        <v>296.14</v>
      </c>
      <c r="CJ7" s="37">
        <v>283.17</v>
      </c>
      <c r="CK7" s="37">
        <v>227.43</v>
      </c>
      <c r="CL7" s="37">
        <v>255.52</v>
      </c>
      <c r="CM7" s="37">
        <v>58.6</v>
      </c>
      <c r="CN7" s="37">
        <v>55.71</v>
      </c>
      <c r="CO7" s="37">
        <v>56.63</v>
      </c>
      <c r="CP7" s="37">
        <v>56.08</v>
      </c>
      <c r="CQ7" s="37">
        <v>56.34</v>
      </c>
      <c r="CR7" s="37">
        <v>53.78</v>
      </c>
      <c r="CS7" s="37">
        <v>53.24</v>
      </c>
      <c r="CT7" s="37">
        <v>52.31</v>
      </c>
      <c r="CU7" s="37">
        <v>60.65</v>
      </c>
      <c r="CV7" s="37">
        <v>56.01</v>
      </c>
      <c r="CW7" s="37">
        <v>52.49</v>
      </c>
      <c r="CX7" s="37">
        <v>87.34</v>
      </c>
      <c r="CY7" s="37">
        <v>89.13</v>
      </c>
      <c r="CZ7" s="37">
        <v>90.4</v>
      </c>
      <c r="DA7" s="37">
        <v>90.46</v>
      </c>
      <c r="DB7" s="37">
        <v>90.5</v>
      </c>
      <c r="DC7" s="37">
        <v>84.06</v>
      </c>
      <c r="DD7" s="37">
        <v>84.07</v>
      </c>
      <c r="DE7" s="37">
        <v>84.32</v>
      </c>
      <c r="DF7" s="37">
        <v>84.58</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2019-02-18T08:09:53Z</cp:lastPrinted>
  <dcterms:created xsi:type="dcterms:W3CDTF">2018-12-03T09:27:53Z</dcterms:created>
  <dcterms:modified xsi:type="dcterms:W3CDTF">2019-02-18T08:10:39Z</dcterms:modified>
  <cp:category/>
</cp:coreProperties>
</file>