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平成26年度\02600公営企業\0200調査\平成30年度\20190207 経営分析比較表の分析等\03 0222打返し\02 担当課回答\"/>
    </mc:Choice>
  </mc:AlternateContent>
  <workbookProtection workbookAlgorithmName="SHA-512" workbookHashValue="ylsbto6pkIL0CCfnv5huW9e/w+cvXQWzV+Aw9ow0r2gvge19FJuZVcFt9HvoMv3U0C3ZoLtFvUrtrI98r5DjnQ==" workbookSaltValue="voU2Kt+P0Eg0BYy+tfsX0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<sst xmlns="http://schemas.openxmlformats.org/spreadsheetml/2006/main" count="240" uniqueCount="126">
  <si>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</si>
  <si>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</si>
  <si>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</si>
  <si>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</si>
  <si>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</si>
  <si>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</si>
  <si>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</si>
  <si>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</si>
  <si>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</si>
  <si>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</si>
  <si>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</si>
  <si>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</si>
  <si>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</si>
  <si>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</si>
  <si>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</si>
  <si>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</si>
  <si>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</si>
  <si>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</si>
  <si>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</si>
  <si>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</si>
  <si>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</si>
  <si>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</si>
  <si>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</si>
  <si>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</si>
  <si>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</si>
  <si>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</si>
  <si>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</si>
  <si>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</si>
  <si>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</si>
  <si>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</si>
  <si>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</si>
  <si>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</si>
  <si>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</si>
  <si>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</si>
  <si>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</si>
  <si>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</si>
  <si>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</si>
  <si>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</si>
  <si>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</si>
  <si>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</si>
  <si>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</si>
  <si>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</si>
  <si>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</si>
  <si>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</si>
  <si>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</si>
  <si>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</si>
  <si>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</si>
  <si>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</si>
  <si>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</si>
  <si>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</si>
  <si>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</si>
  <si>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</si>
  <si>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</si>
  <si>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</si>
  <si>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</si>
  <si>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</si>
  <si>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</si>
  <si>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</si>
  <si>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</si>
  <si>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</si>
  <si>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</si>
  <si>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</si>
  <si>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</si>
  <si>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</si>
  <si>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</si>
  <si>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</si>
  <si>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</si>
  <si>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</si>
  <si>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</si>
  <si>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</si>
  <si>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</si>
  <si>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</si>
  <si>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</si>
  <si>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</si>
  <si>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</si>
  <si>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</si>
  <si>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</si>
  <si>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</si>
  <si>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</si>
  <si>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</si>
  <si>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</si>
  <si>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</si>
  <si>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</si>
  <si>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</si>
  <si>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</si>
  <si>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</si>
  <si>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</si>
  <si>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</si>
  <si>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</si>
  <si>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</si>
  <si>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</si>
  <si>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</si>
  <si>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</si>
  <si>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</si>
  <si>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</si>
  <si>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</si>
  <si>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</si>
  <si>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</si>
  <si>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</si>
  <si>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</si>
  <si>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</si>
  <si>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</si>
  <si>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</si>
  <si>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</si>
  <si>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</si>
  <si>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</si>
  <si>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</si>
  <si>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</si>
  <si>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</si>
  <si>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</si>
  <si>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</si>
  <si>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</si>
  <si>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</si>
  <si>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</si>
  <si>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</si>
  <si>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</si>
  <si>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</si>
  <si>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</si>
  <si>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</si>
  <si>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</si>
  <si>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</si>
  <si>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</si>
  <si>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</si>
  <si>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また、経営の透明性を向上させるため集中取組期間での地方公営企業法の適用を目指す。</t>
    <phoneticPr fontId="4"/>
  </si>
  <si>
    <t>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料金収入に対する企業債残高の割合が類似団体の平均値より下回り減少傾向にある。
⑤経費回収率
　汚水処理費の増加に伴い使用料で回収すべき経費をほとんど使用料で賄えていない状況であり、比率も横ばいである。
⑥汚水処理原価
　汚水処理費の増加に伴い有収水量１㎥あたりの汚水処理費用が増加し、類似団体の平均値に対して効率的な汚水処理が実施できているといえない状態である。
⑦施設利用率
　施設の対応可能な処理能力に対する一日平均処理水量の割合が近年横ばいであるが、類似団体の平均値を上回り、施設の利用状況や規模は適正である。
⑧水洗化率
　水洗便所を設置して汚水処理している人口の割合が類似団体の平均値を上回っているが、100％に近づけるよう水洗化率の向上の取組が必要である。</t>
    <rPh sb="131" eb="133">
      <t>シタマワ</t>
    </rPh>
    <phoneticPr fontId="4"/>
  </si>
  <si>
    <t>　長寿命化計画に基づき計画的に更新改築をしているが、耐用年数を経過していないため管渠改善に係る投資はしておらず、今後老朽化に伴い修繕費用が必要になってくると想定される。</t>
    <rPh sb="1" eb="5">
      <t>チョウジュミョウカ</t>
    </rPh>
    <rPh sb="5" eb="7">
      <t>ケイカク</t>
    </rPh>
    <rPh sb="8" eb="9">
      <t>モト</t>
    </rPh>
    <rPh sb="11" eb="14">
      <t>ケイカクテキ</t>
    </rPh>
    <rPh sb="15" eb="17">
      <t>コウシン</t>
    </rPh>
    <rPh sb="17" eb="19">
      <t>カイチク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</si>
</sst>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28-420F-805E-159C883F8FE2}"/>
            </c:ext>
          </c:extLst>
        </c:ser>
        <c:dLbls>
          <c:showLegendKey val="0"/>
          <c:showVal val="0"/>
          <c:showCatName val="0"/>
          <c:showSerName val="0"/>
          <c:showPercent val="0"/>
          <c:showBubbleSize val="0"/>
        </c:dLbls>
        <c:gapWidth val="150"/>
        <c:axId val="382190000"/>
        <c:axId val="38218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DC28-420F-805E-159C883F8FE2}"/>
            </c:ext>
          </c:extLst>
        </c:ser>
        <c:dLbls>
          <c:showLegendKey val="0"/>
          <c:showVal val="0"/>
          <c:showCatName val="0"/>
          <c:showSerName val="0"/>
          <c:showPercent val="0"/>
          <c:showBubbleSize val="0"/>
        </c:dLbls>
        <c:marker val="1"/>
        <c:smooth val="0"/>
        <c:axId val="382190000"/>
        <c:axId val="382189216"/>
      </c:lineChart>
      <c:dateAx>
        <c:axId val="382190000"/>
        <c:scaling>
          <c:orientation val="minMax"/>
        </c:scaling>
        <c:delete val="1"/>
        <c:axPos val="b"/>
        <c:numFmt formatCode="ge" sourceLinked="1"/>
        <c:majorTickMark val="none"/>
        <c:minorTickMark val="none"/>
        <c:tickLblPos val="none"/>
        <c:crossAx val="382189216"/>
        <c:crosses val="autoZero"/>
        <c:auto val="1"/>
        <c:lblOffset val="100"/>
        <c:baseTimeUnit val="years"/>
      </c:dateAx>
      <c:valAx>
        <c:axId val="3821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9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55.11</c:v>
                </c:pt>
                <c:pt idx="1">
                  <c:v>55.14</c:v>
                </c:pt>
                <c:pt idx="2">
                  <c:v>55.05</c:v>
                </c:pt>
                <c:pt idx="3">
                  <c:v>55.52</c:v>
                </c:pt>
                <c:pt idx="4">
                  <c:v>55.7</c:v>
                </c:pt>
              </c:numCache>
            </c:numRef>
          </c:val>
          <c:extLst xmlns:c16r2="http://schemas.microsoft.com/office/drawing/2015/06/chart">
            <c:ext xmlns:c16="http://schemas.microsoft.com/office/drawing/2014/chart" uri="{C3380CC4-5D6E-409C-BE32-E72D297353CC}">
              <c16:uniqueId val="{00000000-F907-47E6-95E7-A7AB9DF795CF}"/>
            </c:ext>
          </c:extLst>
        </c:ser>
        <c:dLbls>
          <c:showLegendKey val="0"/>
          <c:showVal val="0"/>
          <c:showCatName val="0"/>
          <c:showSerName val="0"/>
          <c:showPercent val="0"/>
          <c:showBubbleSize val="0"/>
        </c:dLbls>
        <c:gapWidth val="150"/>
        <c:axId val="289703576"/>
        <c:axId val="28970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F907-47E6-95E7-A7AB9DF795CF}"/>
            </c:ext>
          </c:extLst>
        </c:ser>
        <c:dLbls>
          <c:showLegendKey val="0"/>
          <c:showVal val="0"/>
          <c:showCatName val="0"/>
          <c:showSerName val="0"/>
          <c:showPercent val="0"/>
          <c:showBubbleSize val="0"/>
        </c:dLbls>
        <c:marker val="1"/>
        <c:smooth val="0"/>
        <c:axId val="289703576"/>
        <c:axId val="289703968"/>
      </c:lineChart>
      <c:dateAx>
        <c:axId val="289703576"/>
        <c:scaling>
          <c:orientation val="minMax"/>
        </c:scaling>
        <c:delete val="1"/>
        <c:axPos val="b"/>
        <c:numFmt formatCode="ge" sourceLinked="1"/>
        <c:majorTickMark val="none"/>
        <c:minorTickMark val="none"/>
        <c:tickLblPos val="none"/>
        <c:crossAx val="289703968"/>
        <c:crosses val="autoZero"/>
        <c:auto val="1"/>
        <c:lblOffset val="100"/>
        <c:baseTimeUnit val="years"/>
      </c:dateAx>
      <c:valAx>
        <c:axId val="2897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0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84.14</c:v>
                </c:pt>
                <c:pt idx="1">
                  <c:v>84.42</c:v>
                </c:pt>
                <c:pt idx="2">
                  <c:v>86.4</c:v>
                </c:pt>
                <c:pt idx="3">
                  <c:v>85.71</c:v>
                </c:pt>
                <c:pt idx="4">
                  <c:v>86.99</c:v>
                </c:pt>
              </c:numCache>
            </c:numRef>
          </c:val>
          <c:extLst xmlns:c16r2="http://schemas.microsoft.com/office/drawing/2015/06/chart">
            <c:ext xmlns:c16="http://schemas.microsoft.com/office/drawing/2014/chart" uri="{C3380CC4-5D6E-409C-BE32-E72D297353CC}">
              <c16:uniqueId val="{00000000-F480-4683-942E-D5972E708250}"/>
            </c:ext>
          </c:extLst>
        </c:ser>
        <c:dLbls>
          <c:showLegendKey val="0"/>
          <c:showVal val="0"/>
          <c:showCatName val="0"/>
          <c:showSerName val="0"/>
          <c:showPercent val="0"/>
          <c:showBubbleSize val="0"/>
        </c:dLbls>
        <c:gapWidth val="150"/>
        <c:axId val="289705144"/>
        <c:axId val="28970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F480-4683-942E-D5972E708250}"/>
            </c:ext>
          </c:extLst>
        </c:ser>
        <c:dLbls>
          <c:showLegendKey val="0"/>
          <c:showVal val="0"/>
          <c:showCatName val="0"/>
          <c:showSerName val="0"/>
          <c:showPercent val="0"/>
          <c:showBubbleSize val="0"/>
        </c:dLbls>
        <c:marker val="1"/>
        <c:smooth val="0"/>
        <c:axId val="289705144"/>
        <c:axId val="289705536"/>
      </c:lineChart>
      <c:dateAx>
        <c:axId val="289705144"/>
        <c:scaling>
          <c:orientation val="minMax"/>
        </c:scaling>
        <c:delete val="1"/>
        <c:axPos val="b"/>
        <c:numFmt formatCode="ge" sourceLinked="1"/>
        <c:majorTickMark val="none"/>
        <c:minorTickMark val="none"/>
        <c:tickLblPos val="none"/>
        <c:crossAx val="289705536"/>
        <c:crosses val="autoZero"/>
        <c:auto val="1"/>
        <c:lblOffset val="100"/>
        <c:baseTimeUnit val="years"/>
      </c:dateAx>
      <c:valAx>
        <c:axId val="2897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0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91.55</c:v>
                </c:pt>
                <c:pt idx="1">
                  <c:v>91.79</c:v>
                </c:pt>
                <c:pt idx="2">
                  <c:v>91.55</c:v>
                </c:pt>
                <c:pt idx="3">
                  <c:v>91.65</c:v>
                </c:pt>
                <c:pt idx="4">
                  <c:v>91.82</c:v>
                </c:pt>
              </c:numCache>
            </c:numRef>
          </c:val>
          <c:extLst xmlns:c16r2="http://schemas.microsoft.com/office/drawing/2015/06/chart">
            <c:ext xmlns:c16="http://schemas.microsoft.com/office/drawing/2014/chart" uri="{C3380CC4-5D6E-409C-BE32-E72D297353CC}">
              <c16:uniqueId val="{00000000-3CC5-4D53-A3CD-2589EF1C7F57}"/>
            </c:ext>
          </c:extLst>
        </c:ser>
        <c:dLbls>
          <c:showLegendKey val="0"/>
          <c:showVal val="0"/>
          <c:showCatName val="0"/>
          <c:showSerName val="0"/>
          <c:showPercent val="0"/>
          <c:showBubbleSize val="0"/>
        </c:dLbls>
        <c:gapWidth val="150"/>
        <c:axId val="374776424"/>
        <c:axId val="37477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C5-4D53-A3CD-2589EF1C7F57}"/>
            </c:ext>
          </c:extLst>
        </c:ser>
        <c:dLbls>
          <c:showLegendKey val="0"/>
          <c:showVal val="0"/>
          <c:showCatName val="0"/>
          <c:showSerName val="0"/>
          <c:showPercent val="0"/>
          <c:showBubbleSize val="0"/>
        </c:dLbls>
        <c:marker val="1"/>
        <c:smooth val="0"/>
        <c:axId val="374776424"/>
        <c:axId val="374776032"/>
      </c:lineChart>
      <c:dateAx>
        <c:axId val="374776424"/>
        <c:scaling>
          <c:orientation val="minMax"/>
        </c:scaling>
        <c:delete val="1"/>
        <c:axPos val="b"/>
        <c:numFmt formatCode="ge" sourceLinked="1"/>
        <c:majorTickMark val="none"/>
        <c:minorTickMark val="none"/>
        <c:tickLblPos val="none"/>
        <c:crossAx val="374776032"/>
        <c:crosses val="autoZero"/>
        <c:auto val="1"/>
        <c:lblOffset val="100"/>
        <c:baseTimeUnit val="years"/>
      </c:dateAx>
      <c:valAx>
        <c:axId val="3747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7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25-497E-821A-81482591DB89}"/>
            </c:ext>
          </c:extLst>
        </c:ser>
        <c:dLbls>
          <c:showLegendKey val="0"/>
          <c:showVal val="0"/>
          <c:showCatName val="0"/>
          <c:showSerName val="0"/>
          <c:showPercent val="0"/>
          <c:showBubbleSize val="0"/>
        </c:dLbls>
        <c:gapWidth val="150"/>
        <c:axId val="374776816"/>
        <c:axId val="37679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25-497E-821A-81482591DB89}"/>
            </c:ext>
          </c:extLst>
        </c:ser>
        <c:dLbls>
          <c:showLegendKey val="0"/>
          <c:showVal val="0"/>
          <c:showCatName val="0"/>
          <c:showSerName val="0"/>
          <c:showPercent val="0"/>
          <c:showBubbleSize val="0"/>
        </c:dLbls>
        <c:marker val="1"/>
        <c:smooth val="0"/>
        <c:axId val="374776816"/>
        <c:axId val="376790872"/>
      </c:lineChart>
      <c:dateAx>
        <c:axId val="374776816"/>
        <c:scaling>
          <c:orientation val="minMax"/>
        </c:scaling>
        <c:delete val="1"/>
        <c:axPos val="b"/>
        <c:numFmt formatCode="ge" sourceLinked="1"/>
        <c:majorTickMark val="none"/>
        <c:minorTickMark val="none"/>
        <c:tickLblPos val="none"/>
        <c:crossAx val="376790872"/>
        <c:crosses val="autoZero"/>
        <c:auto val="1"/>
        <c:lblOffset val="100"/>
        <c:baseTimeUnit val="years"/>
      </c:dateAx>
      <c:valAx>
        <c:axId val="37679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7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E3-429D-B011-322B8FD3EEE9}"/>
            </c:ext>
          </c:extLst>
        </c:ser>
        <c:dLbls>
          <c:showLegendKey val="0"/>
          <c:showVal val="0"/>
          <c:showCatName val="0"/>
          <c:showSerName val="0"/>
          <c:showPercent val="0"/>
          <c:showBubbleSize val="0"/>
        </c:dLbls>
        <c:gapWidth val="150"/>
        <c:axId val="376789304"/>
        <c:axId val="37678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E3-429D-B011-322B8FD3EEE9}"/>
            </c:ext>
          </c:extLst>
        </c:ser>
        <c:dLbls>
          <c:showLegendKey val="0"/>
          <c:showVal val="0"/>
          <c:showCatName val="0"/>
          <c:showSerName val="0"/>
          <c:showPercent val="0"/>
          <c:showBubbleSize val="0"/>
        </c:dLbls>
        <c:marker val="1"/>
        <c:smooth val="0"/>
        <c:axId val="376789304"/>
        <c:axId val="376788912"/>
      </c:lineChart>
      <c:dateAx>
        <c:axId val="376789304"/>
        <c:scaling>
          <c:orientation val="minMax"/>
        </c:scaling>
        <c:delete val="1"/>
        <c:axPos val="b"/>
        <c:numFmt formatCode="ge" sourceLinked="1"/>
        <c:majorTickMark val="none"/>
        <c:minorTickMark val="none"/>
        <c:tickLblPos val="none"/>
        <c:crossAx val="376788912"/>
        <c:crosses val="autoZero"/>
        <c:auto val="1"/>
        <c:lblOffset val="100"/>
        <c:baseTimeUnit val="years"/>
      </c:dateAx>
      <c:valAx>
        <c:axId val="37678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78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38-4ED1-BFA6-2858E0FCFF85}"/>
            </c:ext>
          </c:extLst>
        </c:ser>
        <c:dLbls>
          <c:showLegendKey val="0"/>
          <c:showVal val="0"/>
          <c:showCatName val="0"/>
          <c:showSerName val="0"/>
          <c:showPercent val="0"/>
          <c:showBubbleSize val="0"/>
        </c:dLbls>
        <c:gapWidth val="150"/>
        <c:axId val="374290416"/>
        <c:axId val="37429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38-4ED1-BFA6-2858E0FCFF85}"/>
            </c:ext>
          </c:extLst>
        </c:ser>
        <c:dLbls>
          <c:showLegendKey val="0"/>
          <c:showVal val="0"/>
          <c:showCatName val="0"/>
          <c:showSerName val="0"/>
          <c:showPercent val="0"/>
          <c:showBubbleSize val="0"/>
        </c:dLbls>
        <c:marker val="1"/>
        <c:smooth val="0"/>
        <c:axId val="374290416"/>
        <c:axId val="374290808"/>
      </c:lineChart>
      <c:dateAx>
        <c:axId val="374290416"/>
        <c:scaling>
          <c:orientation val="minMax"/>
        </c:scaling>
        <c:delete val="1"/>
        <c:axPos val="b"/>
        <c:numFmt formatCode="ge" sourceLinked="1"/>
        <c:majorTickMark val="none"/>
        <c:minorTickMark val="none"/>
        <c:tickLblPos val="none"/>
        <c:crossAx val="374290808"/>
        <c:crosses val="autoZero"/>
        <c:auto val="1"/>
        <c:lblOffset val="100"/>
        <c:baseTimeUnit val="years"/>
      </c:dateAx>
      <c:valAx>
        <c:axId val="37429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29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4E-4D0E-A4CE-8FDC0BACA00C}"/>
            </c:ext>
          </c:extLst>
        </c:ser>
        <c:dLbls>
          <c:showLegendKey val="0"/>
          <c:showVal val="0"/>
          <c:showCatName val="0"/>
          <c:showSerName val="0"/>
          <c:showPercent val="0"/>
          <c:showBubbleSize val="0"/>
        </c:dLbls>
        <c:gapWidth val="150"/>
        <c:axId val="373528072"/>
        <c:axId val="37352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4E-4D0E-A4CE-8FDC0BACA00C}"/>
            </c:ext>
          </c:extLst>
        </c:ser>
        <c:dLbls>
          <c:showLegendKey val="0"/>
          <c:showVal val="0"/>
          <c:showCatName val="0"/>
          <c:showSerName val="0"/>
          <c:showPercent val="0"/>
          <c:showBubbleSize val="0"/>
        </c:dLbls>
        <c:marker val="1"/>
        <c:smooth val="0"/>
        <c:axId val="373528072"/>
        <c:axId val="373527288"/>
      </c:lineChart>
      <c:dateAx>
        <c:axId val="373528072"/>
        <c:scaling>
          <c:orientation val="minMax"/>
        </c:scaling>
        <c:delete val="1"/>
        <c:axPos val="b"/>
        <c:numFmt formatCode="ge" sourceLinked="1"/>
        <c:majorTickMark val="none"/>
        <c:minorTickMark val="none"/>
        <c:tickLblPos val="none"/>
        <c:crossAx val="373527288"/>
        <c:crosses val="autoZero"/>
        <c:auto val="1"/>
        <c:lblOffset val="100"/>
        <c:baseTimeUnit val="years"/>
      </c:dateAx>
      <c:valAx>
        <c:axId val="37352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2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1531.71</c:v>
                </c:pt>
                <c:pt idx="1">
                  <c:v>1401.61</c:v>
                </c:pt>
                <c:pt idx="2">
                  <c:v>1306.67</c:v>
                </c:pt>
                <c:pt idx="3">
                  <c:v>1137.1300000000001</c:v>
                </c:pt>
                <c:pt idx="4">
                  <c:v>788.39</c:v>
                </c:pt>
              </c:numCache>
            </c:numRef>
          </c:val>
          <c:extLst xmlns:c16r2="http://schemas.microsoft.com/office/drawing/2015/06/chart">
            <c:ext xmlns:c16="http://schemas.microsoft.com/office/drawing/2014/chart" uri="{C3380CC4-5D6E-409C-BE32-E72D297353CC}">
              <c16:uniqueId val="{00000000-C0A4-44C6-A3C4-A9FB0D860E5D}"/>
            </c:ext>
          </c:extLst>
        </c:ser>
        <c:dLbls>
          <c:showLegendKey val="0"/>
          <c:showVal val="0"/>
          <c:showCatName val="0"/>
          <c:showSerName val="0"/>
          <c:showPercent val="0"/>
          <c:showBubbleSize val="0"/>
        </c:dLbls>
        <c:gapWidth val="150"/>
        <c:axId val="287567120"/>
        <c:axId val="28756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C0A4-44C6-A3C4-A9FB0D860E5D}"/>
            </c:ext>
          </c:extLst>
        </c:ser>
        <c:dLbls>
          <c:showLegendKey val="0"/>
          <c:showVal val="0"/>
          <c:showCatName val="0"/>
          <c:showSerName val="0"/>
          <c:showPercent val="0"/>
          <c:showBubbleSize val="0"/>
        </c:dLbls>
        <c:marker val="1"/>
        <c:smooth val="0"/>
        <c:axId val="287567120"/>
        <c:axId val="287565944"/>
      </c:lineChart>
      <c:dateAx>
        <c:axId val="287567120"/>
        <c:scaling>
          <c:orientation val="minMax"/>
        </c:scaling>
        <c:delete val="1"/>
        <c:axPos val="b"/>
        <c:numFmt formatCode="ge" sourceLinked="1"/>
        <c:majorTickMark val="none"/>
        <c:minorTickMark val="none"/>
        <c:tickLblPos val="none"/>
        <c:crossAx val="287565944"/>
        <c:crosses val="autoZero"/>
        <c:auto val="1"/>
        <c:lblOffset val="100"/>
        <c:baseTimeUnit val="years"/>
      </c:dateAx>
      <c:valAx>
        <c:axId val="28756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6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46.01</c:v>
                </c:pt>
                <c:pt idx="1">
                  <c:v>45.56</c:v>
                </c:pt>
                <c:pt idx="2">
                  <c:v>47.54</c:v>
                </c:pt>
                <c:pt idx="3">
                  <c:v>45.6</c:v>
                </c:pt>
                <c:pt idx="4">
                  <c:v>46.83</c:v>
                </c:pt>
              </c:numCache>
            </c:numRef>
          </c:val>
          <c:extLst xmlns:c16r2="http://schemas.microsoft.com/office/drawing/2015/06/chart">
            <c:ext xmlns:c16="http://schemas.microsoft.com/office/drawing/2014/chart" uri="{C3380CC4-5D6E-409C-BE32-E72D297353CC}">
              <c16:uniqueId val="{00000000-AB83-41BA-8B89-5EC7742E4C94}"/>
            </c:ext>
          </c:extLst>
        </c:ser>
        <c:dLbls>
          <c:showLegendKey val="0"/>
          <c:showVal val="0"/>
          <c:showCatName val="0"/>
          <c:showSerName val="0"/>
          <c:showPercent val="0"/>
          <c:showBubbleSize val="0"/>
        </c:dLbls>
        <c:gapWidth val="150"/>
        <c:axId val="289031784"/>
        <c:axId val="28903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AB83-41BA-8B89-5EC7742E4C94}"/>
            </c:ext>
          </c:extLst>
        </c:ser>
        <c:dLbls>
          <c:showLegendKey val="0"/>
          <c:showVal val="0"/>
          <c:showCatName val="0"/>
          <c:showSerName val="0"/>
          <c:showPercent val="0"/>
          <c:showBubbleSize val="0"/>
        </c:dLbls>
        <c:marker val="1"/>
        <c:smooth val="0"/>
        <c:axId val="289031784"/>
        <c:axId val="289032960"/>
      </c:lineChart>
      <c:dateAx>
        <c:axId val="289031784"/>
        <c:scaling>
          <c:orientation val="minMax"/>
        </c:scaling>
        <c:delete val="1"/>
        <c:axPos val="b"/>
        <c:numFmt formatCode="ge" sourceLinked="1"/>
        <c:majorTickMark val="none"/>
        <c:minorTickMark val="none"/>
        <c:tickLblPos val="none"/>
        <c:crossAx val="289032960"/>
        <c:crosses val="autoZero"/>
        <c:auto val="1"/>
        <c:lblOffset val="100"/>
        <c:baseTimeUnit val="years"/>
      </c:dateAx>
      <c:valAx>
        <c:axId val="2890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3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359.35</c:v>
                </c:pt>
                <c:pt idx="1">
                  <c:v>373.03</c:v>
                </c:pt>
                <c:pt idx="2">
                  <c:v>356.92</c:v>
                </c:pt>
                <c:pt idx="3">
                  <c:v>372.15</c:v>
                </c:pt>
                <c:pt idx="4">
                  <c:v>362.69</c:v>
                </c:pt>
              </c:numCache>
            </c:numRef>
          </c:val>
          <c:extLst xmlns:c16r2="http://schemas.microsoft.com/office/drawing/2015/06/chart">
            <c:ext xmlns:c16="http://schemas.microsoft.com/office/drawing/2014/chart" uri="{C3380CC4-5D6E-409C-BE32-E72D297353CC}">
              <c16:uniqueId val="{00000000-0701-4ED6-9AAC-14C8CB323D5E}"/>
            </c:ext>
          </c:extLst>
        </c:ser>
        <c:dLbls>
          <c:showLegendKey val="0"/>
          <c:showVal val="0"/>
          <c:showCatName val="0"/>
          <c:showSerName val="0"/>
          <c:showPercent val="0"/>
          <c:showBubbleSize val="0"/>
        </c:dLbls>
        <c:gapWidth val="150"/>
        <c:axId val="163006496"/>
        <c:axId val="2897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0701-4ED6-9AAC-14C8CB323D5E}"/>
            </c:ext>
          </c:extLst>
        </c:ser>
        <c:dLbls>
          <c:showLegendKey val="0"/>
          <c:showVal val="0"/>
          <c:showCatName val="0"/>
          <c:showSerName val="0"/>
          <c:showPercent val="0"/>
          <c:showBubbleSize val="0"/>
        </c:dLbls>
        <c:marker val="1"/>
        <c:smooth val="0"/>
        <c:axId val="163006496"/>
        <c:axId val="289702400"/>
      </c:lineChart>
      <c:dateAx>
        <c:axId val="163006496"/>
        <c:scaling>
          <c:orientation val="minMax"/>
        </c:scaling>
        <c:delete val="1"/>
        <c:axPos val="b"/>
        <c:numFmt formatCode="ge" sourceLinked="1"/>
        <c:majorTickMark val="none"/>
        <c:minorTickMark val="none"/>
        <c:tickLblPos val="none"/>
        <c:crossAx val="289702400"/>
        <c:crosses val="autoZero"/>
        <c:auto val="1"/>
        <c:lblOffset val="100"/>
        <c:baseTimeUnit val="years"/>
      </c:dateAx>
      <c:valAx>
        <c:axId val="2897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雲南市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39234</v>
      </c>
      <c r="AM8" s="66"/>
      <c r="AN8" s="66"/>
      <c r="AO8" s="66"/>
      <c r="AP8" s="66"/>
      <c r="AQ8" s="66"/>
      <c r="AR8" s="66"/>
      <c r="AS8" s="66"/>
      <c r="AT8" s="65">
        <f>データ!T6</f>
        <v>553.17999999999995</v>
      </c>
      <c r="AU8" s="65"/>
      <c r="AV8" s="65"/>
      <c r="AW8" s="65"/>
      <c r="AX8" s="65"/>
      <c r="AY8" s="65"/>
      <c r="AZ8" s="65"/>
      <c r="BA8" s="65"/>
      <c r="BB8" s="65">
        <f>データ!U6</f>
        <v>70.92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23.04</v>
      </c>
      <c r="Q10" s="65"/>
      <c r="R10" s="65"/>
      <c r="S10" s="65"/>
      <c r="T10" s="65"/>
      <c r="U10" s="65"/>
      <c r="V10" s="65"/>
      <c r="W10" s="65">
        <f>データ!Q6</f>
        <v>98.83</v>
      </c>
      <c r="X10" s="65"/>
      <c r="Y10" s="65"/>
      <c r="Z10" s="65"/>
      <c r="AA10" s="65"/>
      <c r="AB10" s="65"/>
      <c r="AC10" s="65"/>
      <c r="AD10" s="66">
        <f>データ!R6</f>
        <v>2678</v>
      </c>
      <c r="AE10" s="66"/>
      <c r="AF10" s="66"/>
      <c r="AG10" s="66"/>
      <c r="AH10" s="66"/>
      <c r="AI10" s="66"/>
      <c r="AJ10" s="66"/>
      <c r="AK10" s="2"/>
      <c r="AL10" s="66">
        <f>データ!V6</f>
        <v>8982</v>
      </c>
      <c r="AM10" s="66"/>
      <c r="AN10" s="66"/>
      <c r="AO10" s="66"/>
      <c r="AP10" s="66"/>
      <c r="AQ10" s="66"/>
      <c r="AR10" s="66"/>
      <c r="AS10" s="66"/>
      <c r="AT10" s="65">
        <f>データ!W6</f>
        <v>5.2</v>
      </c>
      <c r="AU10" s="65"/>
      <c r="AV10" s="65"/>
      <c r="AW10" s="65"/>
      <c r="AX10" s="65"/>
      <c r="AY10" s="65"/>
      <c r="AZ10" s="65"/>
      <c r="BA10" s="65"/>
      <c r="BB10" s="65">
        <f>データ!X6</f>
        <v>1727.31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S0AtoONHY5WpDfbVkRZ4oi8K672cjYmZoRR0kR6Rq94RdJRuCTAFjjcftBZ841TuJriGhlaurWGumAWgjawgwg==" saltValue="G0SmI9w1K2H4kS/t9LY8f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322091</v>
      </c>
      <c r="D6" s="32">
        <f t="shared" si="3"/>
        <v>47</v>
      </c>
      <c r="E6" s="32">
        <f t="shared" si="3"/>
        <v>17</v>
      </c>
      <c r="F6" s="32">
        <f t="shared" si="3"/>
        <v>1</v>
      </c>
      <c r="G6" s="32">
        <f t="shared" si="3"/>
        <v>0</v>
      </c>
      <c r="H6" s="32" t="str">
        <f t="shared" si="3"/>
        <v>島根県　雲南市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23.04</v>
      </c>
      <c r="Q6" s="33">
        <f t="shared" si="3"/>
        <v>98.83</v>
      </c>
      <c r="R6" s="33">
        <f t="shared" si="3"/>
        <v>2678</v>
      </c>
      <c r="S6" s="33">
        <f t="shared" si="3"/>
        <v>39234</v>
      </c>
      <c r="T6" s="33">
        <f t="shared" si="3"/>
        <v>553.17999999999995</v>
      </c>
      <c r="U6" s="33">
        <f t="shared" si="3"/>
        <v>70.92</v>
      </c>
      <c r="V6" s="33">
        <f t="shared" si="3"/>
        <v>8982</v>
      </c>
      <c r="W6" s="33">
        <f t="shared" si="3"/>
        <v>5.2</v>
      </c>
      <c r="X6" s="33">
        <f t="shared" si="3"/>
        <v>1727.31</v>
      </c>
      <c r="Y6" s="34">
        <f>IF(Y7="",NA(),Y7)</f>
        <v>91.55</v>
      </c>
      <c r="Z6" s="34">
        <f t="shared" ref="Z6:AH6" si="4">IF(Z7="",NA(),Z7)</f>
        <v>91.79</v>
      </c>
      <c r="AA6" s="34">
        <f t="shared" si="4"/>
        <v>91.55</v>
      </c>
      <c r="AB6" s="34">
        <f t="shared" si="4"/>
        <v>91.65</v>
      </c>
      <c r="AC6" s="34">
        <f t="shared" si="4"/>
        <v>91.82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1531.71</v>
      </c>
      <c r="BG6" s="34">
        <f t="shared" ref="BG6:BO6" si="7">IF(BG7="",NA(),BG7)</f>
        <v>1401.61</v>
      </c>
      <c r="BH6" s="34">
        <f t="shared" si="7"/>
        <v>1306.67</v>
      </c>
      <c r="BI6" s="34">
        <f t="shared" si="7"/>
        <v>1137.1300000000001</v>
      </c>
      <c r="BJ6" s="34">
        <f t="shared" si="7"/>
        <v>788.39</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46.01</v>
      </c>
      <c r="BR6" s="34">
        <f t="shared" ref="BR6:BZ6" si="8">IF(BR7="",NA(),BR7)</f>
        <v>45.56</v>
      </c>
      <c r="BS6" s="34">
        <f t="shared" si="8"/>
        <v>47.54</v>
      </c>
      <c r="BT6" s="34">
        <f t="shared" si="8"/>
        <v>45.6</v>
      </c>
      <c r="BU6" s="34">
        <f t="shared" si="8"/>
        <v>46.83</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359.35</v>
      </c>
      <c r="CC6" s="34">
        <f t="shared" ref="CC6:CK6" si="9">IF(CC7="",NA(),CC7)</f>
        <v>373.03</v>
      </c>
      <c r="CD6" s="34">
        <f t="shared" si="9"/>
        <v>356.92</v>
      </c>
      <c r="CE6" s="34">
        <f t="shared" si="9"/>
        <v>372.15</v>
      </c>
      <c r="CF6" s="34">
        <f t="shared" si="9"/>
        <v>362.69</v>
      </c>
      <c r="CG6" s="34">
        <f t="shared" si="9"/>
        <v>247.43</v>
      </c>
      <c r="CH6" s="34">
        <f t="shared" si="9"/>
        <v>248.89</v>
      </c>
      <c r="CI6" s="34">
        <f t="shared" si="9"/>
        <v>250.84</v>
      </c>
      <c r="CJ6" s="34">
        <f t="shared" si="9"/>
        <v>235.61</v>
      </c>
      <c r="CK6" s="34">
        <f t="shared" si="9"/>
        <v>216.21</v>
      </c>
      <c r="CL6" s="33" t="str">
        <f>IF(CL7="","",IF(CL7="-","【-】","【"&amp;SUBSTITUTE(TEXT(CL7,"#,##0.00"),"-","△")&amp;"】"))</f>
        <v>【136.39】</v>
      </c>
      <c r="CM6" s="34">
        <f>IF(CM7="",NA(),CM7)</f>
        <v>55.11</v>
      </c>
      <c r="CN6" s="34">
        <f t="shared" ref="CN6:CV6" si="10">IF(CN7="",NA(),CN7)</f>
        <v>55.14</v>
      </c>
      <c r="CO6" s="34">
        <f t="shared" si="10"/>
        <v>55.05</v>
      </c>
      <c r="CP6" s="34">
        <f t="shared" si="10"/>
        <v>55.52</v>
      </c>
      <c r="CQ6" s="34">
        <f t="shared" si="10"/>
        <v>55.7</v>
      </c>
      <c r="CR6" s="34">
        <f t="shared" si="10"/>
        <v>50.32</v>
      </c>
      <c r="CS6" s="34">
        <f t="shared" si="10"/>
        <v>49.89</v>
      </c>
      <c r="CT6" s="34">
        <f t="shared" si="10"/>
        <v>49.39</v>
      </c>
      <c r="CU6" s="34">
        <f t="shared" si="10"/>
        <v>49.25</v>
      </c>
      <c r="CV6" s="34">
        <f t="shared" si="10"/>
        <v>50.24</v>
      </c>
      <c r="CW6" s="33" t="str">
        <f>IF(CW7="","",IF(CW7="-","【-】","【"&amp;SUBSTITUTE(TEXT(CW7,"#,##0.00"),"-","△")&amp;"】"))</f>
        <v>【60.13】</v>
      </c>
      <c r="CX6" s="34">
        <f>IF(CX7="",NA(),CX7)</f>
        <v>84.14</v>
      </c>
      <c r="CY6" s="34">
        <f t="shared" ref="CY6:DG6" si="11">IF(CY7="",NA(),CY7)</f>
        <v>84.42</v>
      </c>
      <c r="CZ6" s="34">
        <f t="shared" si="11"/>
        <v>86.4</v>
      </c>
      <c r="DA6" s="34">
        <f t="shared" si="11"/>
        <v>85.71</v>
      </c>
      <c r="DB6" s="34">
        <f t="shared" si="11"/>
        <v>86.99</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322091</v>
      </c>
      <c r="D7" s="36">
        <v>47</v>
      </c>
      <c r="E7" s="36">
        <v>17</v>
      </c>
      <c r="F7" s="36">
        <v>1</v>
      </c>
      <c r="G7" s="36">
        <v>0</v>
      </c>
      <c r="H7" s="36" t="s">
        <v>110</v>
      </c>
      <c r="I7" s="36" t="s">
        <v>111</v>
      </c>
      <c r="J7" s="36" t="s">
        <v>112</v>
      </c>
      <c r="K7" s="36" t="s">
        <v>113</v>
      </c>
      <c r="L7" s="36" t="s">
        <v>114</v>
      </c>
      <c r="M7" s="36" t="s">
        <v>115</v>
      </c>
      <c r="N7" s="37" t="s">
        <v>116</v>
      </c>
      <c r="O7" s="37" t="s">
        <v>117</v>
      </c>
      <c r="P7" s="37">
        <v>23.04</v>
      </c>
      <c r="Q7" s="37">
        <v>98.83</v>
      </c>
      <c r="R7" s="37">
        <v>2678</v>
      </c>
      <c r="S7" s="37">
        <v>39234</v>
      </c>
      <c r="T7" s="37">
        <v>553.17999999999995</v>
      </c>
      <c r="U7" s="37">
        <v>70.92</v>
      </c>
      <c r="V7" s="37">
        <v>8982</v>
      </c>
      <c r="W7" s="37">
        <v>5.2</v>
      </c>
      <c r="X7" s="37">
        <v>1727.31</v>
      </c>
      <c r="Y7" s="37">
        <v>91.55</v>
      </c>
      <c r="Z7" s="37">
        <v>91.79</v>
      </c>
      <c r="AA7" s="37">
        <v>91.55</v>
      </c>
      <c r="AB7" s="37">
        <v>91.65</v>
      </c>
      <c r="AC7" s="37">
        <v>91.82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1531.71</v>
      </c>
      <c r="BG7" s="37">
        <v>1401.61</v>
      </c>
      <c r="BH7" s="37">
        <v>1306.67</v>
      </c>
      <c r="BI7" s="37">
        <v>1137.1300000000001</v>
      </c>
      <c r="BJ7" s="37">
        <v>788.39</v>
      </c>
      <c r="BK7" s="37">
        <v>1306.92</v>
      </c>
      <c r="BL7" s="37">
        <v>1203.71</v>
      </c>
      <c r="BM7" s="37">
        <v>1162.3599999999999</v>
      </c>
      <c r="BN7" s="37">
        <v>1047.6500000000001</v>
      </c>
      <c r="BO7" s="37">
        <v>1124.26</v>
      </c>
      <c r="BP7" s="37">
        <v>707.33</v>
      </c>
      <c r="BQ7" s="37">
        <v>46.01</v>
      </c>
      <c r="BR7" s="37">
        <v>45.56</v>
      </c>
      <c r="BS7" s="37">
        <v>47.54</v>
      </c>
      <c r="BT7" s="37">
        <v>45.6</v>
      </c>
      <c r="BU7" s="37">
        <v>46.83</v>
      </c>
      <c r="BV7" s="37">
        <v>68.510000000000005</v>
      </c>
      <c r="BW7" s="37">
        <v>69.739999999999995</v>
      </c>
      <c r="BX7" s="37">
        <v>68.209999999999994</v>
      </c>
      <c r="BY7" s="37">
        <v>74.040000000000006</v>
      </c>
      <c r="BZ7" s="37">
        <v>80.58</v>
      </c>
      <c r="CA7" s="37">
        <v>101.26</v>
      </c>
      <c r="CB7" s="37">
        <v>359.35</v>
      </c>
      <c r="CC7" s="37">
        <v>373.03</v>
      </c>
      <c r="CD7" s="37">
        <v>356.92</v>
      </c>
      <c r="CE7" s="37">
        <v>372.15</v>
      </c>
      <c r="CF7" s="37">
        <v>362.69</v>
      </c>
      <c r="CG7" s="37">
        <v>247.43</v>
      </c>
      <c r="CH7" s="37">
        <v>248.89</v>
      </c>
      <c r="CI7" s="37">
        <v>250.84</v>
      </c>
      <c r="CJ7" s="37">
        <v>235.61</v>
      </c>
      <c r="CK7" s="37">
        <v>216.21</v>
      </c>
      <c r="CL7" s="37">
        <v>136.38999999999999</v>
      </c>
      <c r="CM7" s="37">
        <v>55.11</v>
      </c>
      <c r="CN7" s="37">
        <v>55.14</v>
      </c>
      <c r="CO7" s="37">
        <v>55.05</v>
      </c>
      <c r="CP7" s="37">
        <v>55.52</v>
      </c>
      <c r="CQ7" s="37">
        <v>55.7</v>
      </c>
      <c r="CR7" s="37">
        <v>50.32</v>
      </c>
      <c r="CS7" s="37">
        <v>49.89</v>
      </c>
      <c r="CT7" s="37">
        <v>49.39</v>
      </c>
      <c r="CU7" s="37">
        <v>49.25</v>
      </c>
      <c r="CV7" s="37">
        <v>50.24</v>
      </c>
      <c r="CW7" s="37">
        <v>60.13</v>
      </c>
      <c r="CX7" s="37">
        <v>84.14</v>
      </c>
      <c r="CY7" s="37">
        <v>84.42</v>
      </c>
      <c r="CZ7" s="37">
        <v>86.4</v>
      </c>
      <c r="DA7" s="37">
        <v>85.71</v>
      </c>
      <c r="DB7" s="37">
        <v>86.99</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2019-02-18T08:09:32Z</cp:lastPrinted>
  <dcterms:created xsi:type="dcterms:W3CDTF">2018-12-03T09:06:50Z</dcterms:created>
  <dcterms:modified xsi:type="dcterms:W3CDTF">2019-02-18T08:10:45Z</dcterms:modified>
  <cp:category/>
</cp:coreProperties>
</file>