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2 担当課回答\"/>
    </mc:Choice>
  </mc:AlternateContent>
  <workbookProtection workbookAlgorithmName="SHA-512" workbookHashValue="pTMF4kDpH5YEzFGbkzWeRZwXFdHBbZiDOB75BenBYEhiN6RyNo75rFHSbTmwZO2BeSuaE0jdHe7ZdvE2CS96gA==" workbookSaltValue="Fqbnx6XUxstFGN4f3nLS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<sst xmlns="http://schemas.openxmlformats.org/spreadsheetml/2006/main" count="232" uniqueCount="120">
  <si>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</si>
  <si>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</si>
  <si>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</si>
  <si>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</si>
  <si>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</si>
  <si>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</si>
  <si>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</si>
  <si>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</si>
  <si>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</si>
  <si>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</si>
  <si>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</si>
  <si>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</si>
  <si>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</si>
  <si>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</si>
  <si>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</si>
  <si>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</si>
  <si>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</si>
  <si>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</si>
  <si>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</si>
  <si>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</si>
  <si>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</si>
  <si>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</si>
  <si>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</si>
  <si>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</si>
  <si>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</si>
  <si>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</si>
  <si>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</si>
  <si>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</si>
  <si>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</si>
  <si>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</si>
  <si>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</si>
  <si>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</si>
  <si>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</si>
  <si>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</si>
  <si>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</si>
  <si>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</si>
  <si>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</si>
  <si>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</si>
  <si>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</si>
  <si>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</si>
  <si>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</si>
  <si>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</si>
  <si>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</si>
  <si>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</si>
  <si>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</si>
  <si>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</si>
  <si>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</si>
  <si>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</si>
  <si>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</si>
  <si>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</si>
  <si>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</si>
  <si>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</si>
  <si>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</si>
  <si>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</si>
  <si>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</si>
  <si>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</si>
  <si>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</si>
  <si>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</si>
  <si>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</si>
  <si>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</si>
  <si>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</si>
  <si>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</si>
  <si>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</si>
  <si>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</si>
  <si>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</si>
  <si>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</si>
  <si>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</si>
  <si>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</si>
  <si>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</si>
  <si>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</si>
  <si>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</si>
  <si>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</si>
  <si>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</si>
  <si>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</si>
  <si>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</si>
  <si>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</si>
  <si>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</si>
  <si>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</si>
  <si>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</si>
  <si>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</si>
  <si>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</si>
  <si>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</si>
  <si>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</si>
  <si>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</si>
  <si>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</si>
  <si>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</si>
  <si>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</si>
  <si>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</si>
  <si>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</si>
  <si>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</si>
  <si>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</si>
  <si>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</si>
  <si>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</si>
  <si>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</si>
  <si>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</si>
  <si>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</si>
  <si>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</si>
  <si>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</si>
  <si>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</si>
  <si>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</si>
  <si>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</si>
  <si>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</si>
  <si>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</si>
  <si>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</si>
  <si>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</si>
  <si>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</si>
  <si>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</si>
  <si>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</si>
  <si>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</si>
  <si>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</si>
  <si>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</si>
  <si>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</si>
  <si>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</si>
  <si>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</si>
  <si>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</si>
  <si>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</si>
  <si>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</si>
  <si>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○H29年度の簡易水道統合の影響等により、全体的に指標の数値に変動が起きている。
①経常収支比率は、全国平均値より下回っているものの、費用の抑制や水道料金の改定による収益増加に加え、長期前受金戻入等により改善傾向にある。
③流動比率は、例年平均値より上回っていたが、簡易水道統合による流動負債増加の影響等で今回下回った。今後も現金などの流動資産を維持し比率を保っていく必要がある。
④地理的条件と集落の点在により過去からの投資規模は大きい。簡易水道統合により企業債残高も大きく増加したため、今後もできるだけ企業債の発行抑制に努め着実な償還を行い、給水収益の増加を図り比率の抑制に努めなければならない。
⑤給水に係る費用が給水収益で賄えておらず平均値より下回るものの料金改定により改善傾向であった。今回、簡易水道統合の影響により大きく下回った。適切な料金収入の確保と適正な料金水準を保つ必要がある。
⑥地理的条件等により費用も多く平均値より上回っている。簡易水道統合により施設数も多くなり、今以上に投資の効率化や維持管理費の削減に努める必要がある。
⑦給水区域の拡張や昨冬の寒波により施設の利用率は上昇した。今後も施設の適正規模を考慮し適正管理に努める。
⑧例年有収率は平均値を上回っており、施設の稼働状況が収益に反映されていると言えるが、一層の有収率の向上に努める。
</t>
    <rPh sb="4" eb="6">
      <t>ネンド</t>
    </rPh>
    <rPh sb="7" eb="9">
      <t>カンイ</t>
    </rPh>
    <rPh sb="9" eb="11">
      <t>スイドウ</t>
    </rPh>
    <rPh sb="11" eb="13">
      <t>トウゴウ</t>
    </rPh>
    <rPh sb="14" eb="16">
      <t>エイキョウ</t>
    </rPh>
    <rPh sb="16" eb="17">
      <t>トウ</t>
    </rPh>
    <rPh sb="21" eb="24">
      <t>ゼンタイテキ</t>
    </rPh>
    <rPh sb="25" eb="27">
      <t>シヒョウ</t>
    </rPh>
    <rPh sb="28" eb="30">
      <t>スウチ</t>
    </rPh>
    <rPh sb="31" eb="33">
      <t>ヘンドウ</t>
    </rPh>
    <rPh sb="34" eb="35">
      <t>オ</t>
    </rPh>
    <rPh sb="50" eb="52">
      <t>ゼンコク</t>
    </rPh>
    <rPh sb="133" eb="135">
      <t>カンイ</t>
    </rPh>
    <rPh sb="135" eb="137">
      <t>スイドウ</t>
    </rPh>
    <rPh sb="137" eb="139">
      <t>トウゴウ</t>
    </rPh>
    <rPh sb="142" eb="144">
      <t>リュウドウ</t>
    </rPh>
    <rPh sb="144" eb="146">
      <t>フサイ</t>
    </rPh>
    <rPh sb="146" eb="148">
      <t>ゾウカ</t>
    </rPh>
    <rPh sb="149" eb="151">
      <t>エイキョウ</t>
    </rPh>
    <rPh sb="151" eb="152">
      <t>トウ</t>
    </rPh>
    <rPh sb="153" eb="155">
      <t>コンカイ</t>
    </rPh>
    <rPh sb="155" eb="157">
      <t>シタマワ</t>
    </rPh>
    <rPh sb="245" eb="247">
      <t>コンゴ</t>
    </rPh>
    <rPh sb="262" eb="263">
      <t>ツト</t>
    </rPh>
    <rPh sb="270" eb="271">
      <t>オコナ</t>
    </rPh>
    <rPh sb="273" eb="275">
      <t>キュウスイ</t>
    </rPh>
    <rPh sb="302" eb="304">
      <t>キュウスイ</t>
    </rPh>
    <rPh sb="305" eb="306">
      <t>カカ</t>
    </rPh>
    <rPh sb="307" eb="309">
      <t>ヒヨウ</t>
    </rPh>
    <rPh sb="310" eb="312">
      <t>キュウスイ</t>
    </rPh>
    <rPh sb="312" eb="314">
      <t>シュウエキ</t>
    </rPh>
    <rPh sb="315" eb="316">
      <t>マカナ</t>
    </rPh>
    <rPh sb="321" eb="324">
      <t>ヘイキンチ</t>
    </rPh>
    <rPh sb="326" eb="328">
      <t>シタマワ</t>
    </rPh>
    <rPh sb="341" eb="343">
      <t>ケイコウ</t>
    </rPh>
    <rPh sb="348" eb="350">
      <t>コンカイ</t>
    </rPh>
    <rPh sb="351" eb="353">
      <t>カンイ</t>
    </rPh>
    <rPh sb="353" eb="355">
      <t>スイドウ</t>
    </rPh>
    <rPh sb="355" eb="357">
      <t>トウゴウ</t>
    </rPh>
    <rPh sb="358" eb="360">
      <t>エイキョウ</t>
    </rPh>
    <rPh sb="363" eb="364">
      <t>オオ</t>
    </rPh>
    <rPh sb="366" eb="368">
      <t>シタマワ</t>
    </rPh>
    <rPh sb="371" eb="373">
      <t>テキセツ</t>
    </rPh>
    <rPh sb="374" eb="376">
      <t>リョウキン</t>
    </rPh>
    <rPh sb="376" eb="378">
      <t>シュウニュウ</t>
    </rPh>
    <rPh sb="379" eb="381">
      <t>カクホ</t>
    </rPh>
    <rPh sb="392" eb="394">
      <t>ヒツヨウ</t>
    </rPh>
    <rPh sb="426" eb="428">
      <t>カンイ</t>
    </rPh>
    <rPh sb="428" eb="430">
      <t>スイドウ</t>
    </rPh>
    <rPh sb="430" eb="432">
      <t>トウゴウ</t>
    </rPh>
    <rPh sb="435" eb="437">
      <t>シセツ</t>
    </rPh>
    <rPh sb="437" eb="438">
      <t>スウ</t>
    </rPh>
    <rPh sb="439" eb="440">
      <t>オオ</t>
    </rPh>
    <rPh sb="444" eb="447">
      <t>イマイジョウ</t>
    </rPh>
    <rPh sb="483" eb="485">
      <t>サクトウ</t>
    </rPh>
    <rPh sb="486" eb="488">
      <t>カンパ</t>
    </rPh>
    <rPh sb="491" eb="493">
      <t>シセツ</t>
    </rPh>
    <rPh sb="494" eb="497">
      <t>リヨウリツ</t>
    </rPh>
    <rPh sb="498" eb="500">
      <t>ジョウショウ</t>
    </rPh>
    <rPh sb="511" eb="513">
      <t>キボ</t>
    </rPh>
    <rPh sb="514" eb="516">
      <t>コウリョ</t>
    </rPh>
    <rPh sb="517" eb="519">
      <t>テキセイ</t>
    </rPh>
    <phoneticPr fontId="4"/>
  </si>
  <si>
    <t>　本市の水道施設は、投資の時期が比較的若いため老朽化を示す各比率は平均値より下回っている。また、近年、旧簡易水道を含む施設の更新や給水区域拡張のための施設整備を行っている。
　しかしながら、近い将来老朽化に伴う多額の更新費用が発生すると予測されるため、長寿命化を図り事業費を抑えながら計画的に耐震性も考慮し更新を進め施設の健全化を図る必要がある。</t>
    <rPh sb="10" eb="12">
      <t>トウシ</t>
    </rPh>
    <rPh sb="27" eb="28">
      <t>シメ</t>
    </rPh>
    <rPh sb="48" eb="50">
      <t>キンネン</t>
    </rPh>
    <rPh sb="51" eb="52">
      <t>キュウ</t>
    </rPh>
    <rPh sb="52" eb="54">
      <t>カンイ</t>
    </rPh>
    <rPh sb="54" eb="56">
      <t>スイドウ</t>
    </rPh>
    <rPh sb="57" eb="58">
      <t>フク</t>
    </rPh>
    <rPh sb="59" eb="61">
      <t>シセツ</t>
    </rPh>
    <rPh sb="62" eb="64">
      <t>コウシン</t>
    </rPh>
    <rPh sb="65" eb="67">
      <t>キュウスイ</t>
    </rPh>
    <rPh sb="67" eb="69">
      <t>クイキ</t>
    </rPh>
    <rPh sb="69" eb="71">
      <t>カクチョウ</t>
    </rPh>
    <rPh sb="75" eb="77">
      <t>シセツ</t>
    </rPh>
    <rPh sb="77" eb="79">
      <t>セイビ</t>
    </rPh>
    <rPh sb="80" eb="81">
      <t>オコナ</t>
    </rPh>
    <rPh sb="99" eb="102">
      <t>ロウキュウカ</t>
    </rPh>
    <rPh sb="103" eb="104">
      <t>トモナ</t>
    </rPh>
    <rPh sb="105" eb="107">
      <t>タガク</t>
    </rPh>
    <rPh sb="108" eb="110">
      <t>コウシン</t>
    </rPh>
    <rPh sb="110" eb="112">
      <t>ヒヨウ</t>
    </rPh>
    <rPh sb="113" eb="115">
      <t>ハッセイ</t>
    </rPh>
    <rPh sb="118" eb="120">
      <t>ヨソク</t>
    </rPh>
    <rPh sb="126" eb="127">
      <t>チョウ</t>
    </rPh>
    <rPh sb="127" eb="130">
      <t>ジュミョウカ</t>
    </rPh>
    <rPh sb="131" eb="132">
      <t>ハカ</t>
    </rPh>
    <rPh sb="133" eb="136">
      <t>ジギョウヒ</t>
    </rPh>
    <rPh sb="137" eb="138">
      <t>オサ</t>
    </rPh>
    <rPh sb="142" eb="145">
      <t>ケイカクテキ</t>
    </rPh>
    <rPh sb="146" eb="149">
      <t>タイシンセイ</t>
    </rPh>
    <rPh sb="150" eb="152">
      <t>コウリョ</t>
    </rPh>
    <rPh sb="153" eb="155">
      <t>コウシン</t>
    </rPh>
    <rPh sb="156" eb="157">
      <t>スス</t>
    </rPh>
    <phoneticPr fontId="16"/>
  </si>
  <si>
    <t>　安全・安心で安定した水道の供給を持続させるため、一層の経営健全化が求められることから、適正な料金水準を保ち、有収率の向上を図る。
　また、維持管理の効率化（施設の統廃合等）を検討し経営基盤の強化に努める。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5" eb="86">
      <t>トウ</t>
    </rPh>
    <rPh sb="99" eb="100">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</si>
</sst>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0.6</c:v>
                </c:pt>
                <c:pt idx="2">
                  <c:v>0.41</c:v>
                </c:pt>
                <c:pt idx="3">
                  <c:v>0.17</c:v>
                </c:pt>
                <c:pt idx="4">
                  <c:v>0.04</c:v>
                </c:pt>
              </c:numCache>
            </c:numRef>
          </c:val>
          <c:extLst xmlns:c16r2="http://schemas.microsoft.com/office/drawing/2015/06/chart">
            <c:ext xmlns:c16="http://schemas.microsoft.com/office/drawing/2014/chart" uri="{C3380CC4-5D6E-409C-BE32-E72D297353CC}">
              <c16:uniqueId val="{00000000-F0A9-4657-9B87-4AC421B67E4E}"/>
            </c:ext>
          </c:extLst>
        </c:ser>
        <c:dLbls>
          <c:showLegendKey val="0"/>
          <c:showVal val="0"/>
          <c:showCatName val="0"/>
          <c:showSerName val="0"/>
          <c:showPercent val="0"/>
          <c:showBubbleSize val="0"/>
        </c:dLbls>
        <c:gapWidth val="150"/>
        <c:axId val="252335272"/>
        <c:axId val="2523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0.71</c:v>
                </c:pt>
                <c:pt idx="4">
                  <c:v>0.51</c:v>
                </c:pt>
              </c:numCache>
            </c:numRef>
          </c:val>
          <c:smooth val="0"/>
          <c:extLst xmlns:c16r2="http://schemas.microsoft.com/office/drawing/2015/06/chart">
            <c:ext xmlns:c16="http://schemas.microsoft.com/office/drawing/2014/chart" uri="{C3380CC4-5D6E-409C-BE32-E72D297353CC}">
              <c16:uniqueId val="{00000001-F0A9-4657-9B87-4AC421B67E4E}"/>
            </c:ext>
          </c:extLst>
        </c:ser>
        <c:dLbls>
          <c:showLegendKey val="0"/>
          <c:showVal val="0"/>
          <c:showCatName val="0"/>
          <c:showSerName val="0"/>
          <c:showPercent val="0"/>
          <c:showBubbleSize val="0"/>
        </c:dLbls>
        <c:marker val="1"/>
        <c:smooth val="0"/>
        <c:axId val="252335272"/>
        <c:axId val="252338016"/>
      </c:lineChart>
      <c:dateAx>
        <c:axId val="252335272"/>
        <c:scaling>
          <c:orientation val="minMax"/>
        </c:scaling>
        <c:delete val="1"/>
        <c:axPos val="b"/>
        <c:numFmt formatCode="ge" sourceLinked="1"/>
        <c:majorTickMark val="none"/>
        <c:minorTickMark val="none"/>
        <c:tickLblPos val="none"/>
        <c:crossAx val="252338016"/>
        <c:crosses val="autoZero"/>
        <c:auto val="1"/>
        <c:lblOffset val="100"/>
        <c:baseTimeUnit val="years"/>
      </c:dateAx>
      <c:valAx>
        <c:axId val="2523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59.65</c:v>
                </c:pt>
                <c:pt idx="1">
                  <c:v>58.96</c:v>
                </c:pt>
                <c:pt idx="2">
                  <c:v>59.43</c:v>
                </c:pt>
                <c:pt idx="3">
                  <c:v>63.68</c:v>
                </c:pt>
                <c:pt idx="4">
                  <c:v>73.64</c:v>
                </c:pt>
              </c:numCache>
            </c:numRef>
          </c:val>
          <c:extLst xmlns:c16r2="http://schemas.microsoft.com/office/drawing/2015/06/chart">
            <c:ext xmlns:c16="http://schemas.microsoft.com/office/drawing/2014/chart" uri="{C3380CC4-5D6E-409C-BE32-E72D297353CC}">
              <c16:uniqueId val="{00000000-2AE4-4409-8C36-DF5873E569CE}"/>
            </c:ext>
          </c:extLst>
        </c:ser>
        <c:dLbls>
          <c:showLegendKey val="0"/>
          <c:showVal val="0"/>
          <c:showCatName val="0"/>
          <c:showSerName val="0"/>
          <c:showPercent val="0"/>
          <c:showBubbleSize val="0"/>
        </c:dLbls>
        <c:gapWidth val="150"/>
        <c:axId val="381828304"/>
        <c:axId val="3820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54.92</c:v>
                </c:pt>
                <c:pt idx="4">
                  <c:v>60.03</c:v>
                </c:pt>
              </c:numCache>
            </c:numRef>
          </c:val>
          <c:smooth val="0"/>
          <c:extLst xmlns:c16r2="http://schemas.microsoft.com/office/drawing/2015/06/chart">
            <c:ext xmlns:c16="http://schemas.microsoft.com/office/drawing/2014/chart" uri="{C3380CC4-5D6E-409C-BE32-E72D297353CC}">
              <c16:uniqueId val="{00000001-2AE4-4409-8C36-DF5873E569CE}"/>
            </c:ext>
          </c:extLst>
        </c:ser>
        <c:dLbls>
          <c:showLegendKey val="0"/>
          <c:showVal val="0"/>
          <c:showCatName val="0"/>
          <c:showSerName val="0"/>
          <c:showPercent val="0"/>
          <c:showBubbleSize val="0"/>
        </c:dLbls>
        <c:marker val="1"/>
        <c:smooth val="0"/>
        <c:axId val="381828304"/>
        <c:axId val="382012576"/>
      </c:lineChart>
      <c:dateAx>
        <c:axId val="381828304"/>
        <c:scaling>
          <c:orientation val="minMax"/>
        </c:scaling>
        <c:delete val="1"/>
        <c:axPos val="b"/>
        <c:numFmt formatCode="ge" sourceLinked="1"/>
        <c:majorTickMark val="none"/>
        <c:minorTickMark val="none"/>
        <c:tickLblPos val="none"/>
        <c:crossAx val="382012576"/>
        <c:crosses val="autoZero"/>
        <c:auto val="1"/>
        <c:lblOffset val="100"/>
        <c:baseTimeUnit val="years"/>
      </c:dateAx>
      <c:valAx>
        <c:axId val="3820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2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90.94</c:v>
                </c:pt>
                <c:pt idx="1">
                  <c:v>90.81</c:v>
                </c:pt>
                <c:pt idx="2">
                  <c:v>90.52</c:v>
                </c:pt>
                <c:pt idx="3">
                  <c:v>90.6</c:v>
                </c:pt>
                <c:pt idx="4">
                  <c:v>89.95</c:v>
                </c:pt>
              </c:numCache>
            </c:numRef>
          </c:val>
          <c:extLst xmlns:c16r2="http://schemas.microsoft.com/office/drawing/2015/06/chart">
            <c:ext xmlns:c16="http://schemas.microsoft.com/office/drawing/2014/chart" uri="{C3380CC4-5D6E-409C-BE32-E72D297353CC}">
              <c16:uniqueId val="{00000000-3DF1-427B-8AFD-E598287B53EF}"/>
            </c:ext>
          </c:extLst>
        </c:ser>
        <c:dLbls>
          <c:showLegendKey val="0"/>
          <c:showVal val="0"/>
          <c:showCatName val="0"/>
          <c:showSerName val="0"/>
          <c:showPercent val="0"/>
          <c:showBubbleSize val="0"/>
        </c:dLbls>
        <c:gapWidth val="150"/>
        <c:axId val="382013752"/>
        <c:axId val="3820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82.66</c:v>
                </c:pt>
                <c:pt idx="4">
                  <c:v>84.81</c:v>
                </c:pt>
              </c:numCache>
            </c:numRef>
          </c:val>
          <c:smooth val="0"/>
          <c:extLst xmlns:c16r2="http://schemas.microsoft.com/office/drawing/2015/06/chart">
            <c:ext xmlns:c16="http://schemas.microsoft.com/office/drawing/2014/chart" uri="{C3380CC4-5D6E-409C-BE32-E72D297353CC}">
              <c16:uniqueId val="{00000001-3DF1-427B-8AFD-E598287B53EF}"/>
            </c:ext>
          </c:extLst>
        </c:ser>
        <c:dLbls>
          <c:showLegendKey val="0"/>
          <c:showVal val="0"/>
          <c:showCatName val="0"/>
          <c:showSerName val="0"/>
          <c:showPercent val="0"/>
          <c:showBubbleSize val="0"/>
        </c:dLbls>
        <c:marker val="1"/>
        <c:smooth val="0"/>
        <c:axId val="382013752"/>
        <c:axId val="382014144"/>
      </c:lineChart>
      <c:dateAx>
        <c:axId val="382013752"/>
        <c:scaling>
          <c:orientation val="minMax"/>
        </c:scaling>
        <c:delete val="1"/>
        <c:axPos val="b"/>
        <c:numFmt formatCode="ge" sourceLinked="1"/>
        <c:majorTickMark val="none"/>
        <c:minorTickMark val="none"/>
        <c:tickLblPos val="none"/>
        <c:crossAx val="382014144"/>
        <c:crosses val="autoZero"/>
        <c:auto val="1"/>
        <c:lblOffset val="100"/>
        <c:baseTimeUnit val="years"/>
      </c:dateAx>
      <c:valAx>
        <c:axId val="3820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97.15</c:v>
                </c:pt>
                <c:pt idx="1">
                  <c:v>106.9</c:v>
                </c:pt>
                <c:pt idx="2">
                  <c:v>105.67</c:v>
                </c:pt>
                <c:pt idx="3">
                  <c:v>106.14</c:v>
                </c:pt>
                <c:pt idx="4">
                  <c:v>107.62</c:v>
                </c:pt>
              </c:numCache>
            </c:numRef>
          </c:val>
          <c:extLst xmlns:c16r2="http://schemas.microsoft.com/office/drawing/2015/06/chart">
            <c:ext xmlns:c16="http://schemas.microsoft.com/office/drawing/2014/chart" uri="{C3380CC4-5D6E-409C-BE32-E72D297353CC}">
              <c16:uniqueId val="{00000000-B016-4CC9-956C-818DF495C35D}"/>
            </c:ext>
          </c:extLst>
        </c:ser>
        <c:dLbls>
          <c:showLegendKey val="0"/>
          <c:showVal val="0"/>
          <c:showCatName val="0"/>
          <c:showSerName val="0"/>
          <c:showPercent val="0"/>
          <c:showBubbleSize val="0"/>
        </c:dLbls>
        <c:gapWidth val="150"/>
        <c:axId val="381700712"/>
        <c:axId val="38170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111.71</c:v>
                </c:pt>
                <c:pt idx="4">
                  <c:v>110.68</c:v>
                </c:pt>
              </c:numCache>
            </c:numRef>
          </c:val>
          <c:smooth val="0"/>
          <c:extLst xmlns:c16r2="http://schemas.microsoft.com/office/drawing/2015/06/chart">
            <c:ext xmlns:c16="http://schemas.microsoft.com/office/drawing/2014/chart" uri="{C3380CC4-5D6E-409C-BE32-E72D297353CC}">
              <c16:uniqueId val="{00000001-B016-4CC9-956C-818DF495C35D}"/>
            </c:ext>
          </c:extLst>
        </c:ser>
        <c:dLbls>
          <c:showLegendKey val="0"/>
          <c:showVal val="0"/>
          <c:showCatName val="0"/>
          <c:showSerName val="0"/>
          <c:showPercent val="0"/>
          <c:showBubbleSize val="0"/>
        </c:dLbls>
        <c:marker val="1"/>
        <c:smooth val="0"/>
        <c:axId val="381700712"/>
        <c:axId val="381701104"/>
      </c:lineChart>
      <c:dateAx>
        <c:axId val="381700712"/>
        <c:scaling>
          <c:orientation val="minMax"/>
        </c:scaling>
        <c:delete val="1"/>
        <c:axPos val="b"/>
        <c:numFmt formatCode="ge" sourceLinked="1"/>
        <c:majorTickMark val="none"/>
        <c:minorTickMark val="none"/>
        <c:tickLblPos val="none"/>
        <c:crossAx val="381701104"/>
        <c:crosses val="autoZero"/>
        <c:auto val="1"/>
        <c:lblOffset val="100"/>
        <c:baseTimeUnit val="years"/>
      </c:dateAx>
      <c:valAx>
        <c:axId val="38170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70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33.630000000000003</c:v>
                </c:pt>
                <c:pt idx="1">
                  <c:v>43.43</c:v>
                </c:pt>
                <c:pt idx="2">
                  <c:v>45.15</c:v>
                </c:pt>
                <c:pt idx="3">
                  <c:v>46.44</c:v>
                </c:pt>
                <c:pt idx="4">
                  <c:v>38.51</c:v>
                </c:pt>
              </c:numCache>
            </c:numRef>
          </c:val>
          <c:extLst xmlns:c16r2="http://schemas.microsoft.com/office/drawing/2015/06/chart">
            <c:ext xmlns:c16="http://schemas.microsoft.com/office/drawing/2014/chart" uri="{C3380CC4-5D6E-409C-BE32-E72D297353CC}">
              <c16:uniqueId val="{00000000-641E-4FE7-937A-824DC7C50FE7}"/>
            </c:ext>
          </c:extLst>
        </c:ser>
        <c:dLbls>
          <c:showLegendKey val="0"/>
          <c:showVal val="0"/>
          <c:showCatName val="0"/>
          <c:showSerName val="0"/>
          <c:showPercent val="0"/>
          <c:showBubbleSize val="0"/>
        </c:dLbls>
        <c:gapWidth val="150"/>
        <c:axId val="381702280"/>
        <c:axId val="38170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48.49</c:v>
                </c:pt>
                <c:pt idx="4">
                  <c:v>47.28</c:v>
                </c:pt>
              </c:numCache>
            </c:numRef>
          </c:val>
          <c:smooth val="0"/>
          <c:extLst xmlns:c16r2="http://schemas.microsoft.com/office/drawing/2015/06/chart">
            <c:ext xmlns:c16="http://schemas.microsoft.com/office/drawing/2014/chart" uri="{C3380CC4-5D6E-409C-BE32-E72D297353CC}">
              <c16:uniqueId val="{00000001-641E-4FE7-937A-824DC7C50FE7}"/>
            </c:ext>
          </c:extLst>
        </c:ser>
        <c:dLbls>
          <c:showLegendKey val="0"/>
          <c:showVal val="0"/>
          <c:showCatName val="0"/>
          <c:showSerName val="0"/>
          <c:showPercent val="0"/>
          <c:showBubbleSize val="0"/>
        </c:dLbls>
        <c:marker val="1"/>
        <c:smooth val="0"/>
        <c:axId val="381702280"/>
        <c:axId val="381702672"/>
      </c:lineChart>
      <c:dateAx>
        <c:axId val="381702280"/>
        <c:scaling>
          <c:orientation val="minMax"/>
        </c:scaling>
        <c:delete val="1"/>
        <c:axPos val="b"/>
        <c:numFmt formatCode="ge" sourceLinked="1"/>
        <c:majorTickMark val="none"/>
        <c:minorTickMark val="none"/>
        <c:tickLblPos val="none"/>
        <c:crossAx val="381702672"/>
        <c:crosses val="autoZero"/>
        <c:auto val="1"/>
        <c:lblOffset val="100"/>
        <c:baseTimeUnit val="years"/>
      </c:dateAx>
      <c:valAx>
        <c:axId val="38170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0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0.08</c:v>
                </c:pt>
                <c:pt idx="1">
                  <c:v>2.25</c:v>
                </c:pt>
                <c:pt idx="2">
                  <c:v>9.7200000000000006</c:v>
                </c:pt>
                <c:pt idx="3">
                  <c:v>10.8</c:v>
                </c:pt>
                <c:pt idx="4">
                  <c:v>7.9</c:v>
                </c:pt>
              </c:numCache>
            </c:numRef>
          </c:val>
          <c:extLst xmlns:c16r2="http://schemas.microsoft.com/office/drawing/2015/06/chart">
            <c:ext xmlns:c16="http://schemas.microsoft.com/office/drawing/2014/chart" uri="{C3380CC4-5D6E-409C-BE32-E72D297353CC}">
              <c16:uniqueId val="{00000000-88CB-411C-BA5C-87A93300EA68}"/>
            </c:ext>
          </c:extLst>
        </c:ser>
        <c:dLbls>
          <c:showLegendKey val="0"/>
          <c:showVal val="0"/>
          <c:showCatName val="0"/>
          <c:showSerName val="0"/>
          <c:showPercent val="0"/>
          <c:showBubbleSize val="0"/>
        </c:dLbls>
        <c:gapWidth val="150"/>
        <c:axId val="381703848"/>
        <c:axId val="3807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12.79</c:v>
                </c:pt>
                <c:pt idx="4">
                  <c:v>12.19</c:v>
                </c:pt>
              </c:numCache>
            </c:numRef>
          </c:val>
          <c:smooth val="0"/>
          <c:extLst xmlns:c16r2="http://schemas.microsoft.com/office/drawing/2015/06/chart">
            <c:ext xmlns:c16="http://schemas.microsoft.com/office/drawing/2014/chart" uri="{C3380CC4-5D6E-409C-BE32-E72D297353CC}">
              <c16:uniqueId val="{00000001-88CB-411C-BA5C-87A93300EA68}"/>
            </c:ext>
          </c:extLst>
        </c:ser>
        <c:dLbls>
          <c:showLegendKey val="0"/>
          <c:showVal val="0"/>
          <c:showCatName val="0"/>
          <c:showSerName val="0"/>
          <c:showPercent val="0"/>
          <c:showBubbleSize val="0"/>
        </c:dLbls>
        <c:marker val="1"/>
        <c:smooth val="0"/>
        <c:axId val="381703848"/>
        <c:axId val="380752864"/>
      </c:lineChart>
      <c:dateAx>
        <c:axId val="381703848"/>
        <c:scaling>
          <c:orientation val="minMax"/>
        </c:scaling>
        <c:delete val="1"/>
        <c:axPos val="b"/>
        <c:numFmt formatCode="ge" sourceLinked="1"/>
        <c:majorTickMark val="none"/>
        <c:minorTickMark val="none"/>
        <c:tickLblPos val="none"/>
        <c:crossAx val="380752864"/>
        <c:crosses val="autoZero"/>
        <c:auto val="1"/>
        <c:lblOffset val="100"/>
        <c:baseTimeUnit val="years"/>
      </c:dateAx>
      <c:valAx>
        <c:axId val="3807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7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90-4ED3-8791-52FB5BCA169B}"/>
            </c:ext>
          </c:extLst>
        </c:ser>
        <c:dLbls>
          <c:showLegendKey val="0"/>
          <c:showVal val="0"/>
          <c:showCatName val="0"/>
          <c:showSerName val="0"/>
          <c:showPercent val="0"/>
          <c:showBubbleSize val="0"/>
        </c:dLbls>
        <c:gapWidth val="150"/>
        <c:axId val="380755608"/>
        <c:axId val="3807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1.72</c:v>
                </c:pt>
                <c:pt idx="4">
                  <c:v>3.56</c:v>
                </c:pt>
              </c:numCache>
            </c:numRef>
          </c:val>
          <c:smooth val="0"/>
          <c:extLst xmlns:c16r2="http://schemas.microsoft.com/office/drawing/2015/06/chart">
            <c:ext xmlns:c16="http://schemas.microsoft.com/office/drawing/2014/chart" uri="{C3380CC4-5D6E-409C-BE32-E72D297353CC}">
              <c16:uniqueId val="{00000001-0890-4ED3-8791-52FB5BCA169B}"/>
            </c:ext>
          </c:extLst>
        </c:ser>
        <c:dLbls>
          <c:showLegendKey val="0"/>
          <c:showVal val="0"/>
          <c:showCatName val="0"/>
          <c:showSerName val="0"/>
          <c:showPercent val="0"/>
          <c:showBubbleSize val="0"/>
        </c:dLbls>
        <c:marker val="1"/>
        <c:smooth val="0"/>
        <c:axId val="380755608"/>
        <c:axId val="380756000"/>
      </c:lineChart>
      <c:dateAx>
        <c:axId val="380755608"/>
        <c:scaling>
          <c:orientation val="minMax"/>
        </c:scaling>
        <c:delete val="1"/>
        <c:axPos val="b"/>
        <c:numFmt formatCode="ge" sourceLinked="1"/>
        <c:majorTickMark val="none"/>
        <c:minorTickMark val="none"/>
        <c:tickLblPos val="none"/>
        <c:crossAx val="380756000"/>
        <c:crosses val="autoZero"/>
        <c:auto val="1"/>
        <c:lblOffset val="100"/>
        <c:baseTimeUnit val="years"/>
      </c:dateAx>
      <c:valAx>
        <c:axId val="38075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7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658.62</c:v>
                </c:pt>
                <c:pt idx="1">
                  <c:v>451.87</c:v>
                </c:pt>
                <c:pt idx="2">
                  <c:v>489.67</c:v>
                </c:pt>
                <c:pt idx="3">
                  <c:v>485.21</c:v>
                </c:pt>
                <c:pt idx="4">
                  <c:v>306.39999999999998</c:v>
                </c:pt>
              </c:numCache>
            </c:numRef>
          </c:val>
          <c:extLst xmlns:c16r2="http://schemas.microsoft.com/office/drawing/2015/06/chart">
            <c:ext xmlns:c16="http://schemas.microsoft.com/office/drawing/2014/chart" uri="{C3380CC4-5D6E-409C-BE32-E72D297353CC}">
              <c16:uniqueId val="{00000000-6BC2-4437-9279-89CA56DC544B}"/>
            </c:ext>
          </c:extLst>
        </c:ser>
        <c:dLbls>
          <c:showLegendKey val="0"/>
          <c:showVal val="0"/>
          <c:showCatName val="0"/>
          <c:showSerName val="0"/>
          <c:showPercent val="0"/>
          <c:showBubbleSize val="0"/>
        </c:dLbls>
        <c:gapWidth val="150"/>
        <c:axId val="381828696"/>
        <c:axId val="3818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384.34</c:v>
                </c:pt>
                <c:pt idx="4">
                  <c:v>357.34</c:v>
                </c:pt>
              </c:numCache>
            </c:numRef>
          </c:val>
          <c:smooth val="0"/>
          <c:extLst xmlns:c16r2="http://schemas.microsoft.com/office/drawing/2015/06/chart">
            <c:ext xmlns:c16="http://schemas.microsoft.com/office/drawing/2014/chart" uri="{C3380CC4-5D6E-409C-BE32-E72D297353CC}">
              <c16:uniqueId val="{00000001-6BC2-4437-9279-89CA56DC544B}"/>
            </c:ext>
          </c:extLst>
        </c:ser>
        <c:dLbls>
          <c:showLegendKey val="0"/>
          <c:showVal val="0"/>
          <c:showCatName val="0"/>
          <c:showSerName val="0"/>
          <c:showPercent val="0"/>
          <c:showBubbleSize val="0"/>
        </c:dLbls>
        <c:marker val="1"/>
        <c:smooth val="0"/>
        <c:axId val="381828696"/>
        <c:axId val="381829088"/>
      </c:lineChart>
      <c:dateAx>
        <c:axId val="381828696"/>
        <c:scaling>
          <c:orientation val="minMax"/>
        </c:scaling>
        <c:delete val="1"/>
        <c:axPos val="b"/>
        <c:numFmt formatCode="ge" sourceLinked="1"/>
        <c:majorTickMark val="none"/>
        <c:minorTickMark val="none"/>
        <c:tickLblPos val="none"/>
        <c:crossAx val="381829088"/>
        <c:crosses val="autoZero"/>
        <c:auto val="1"/>
        <c:lblOffset val="100"/>
        <c:baseTimeUnit val="years"/>
      </c:dateAx>
      <c:valAx>
        <c:axId val="38182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82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781.38</c:v>
                </c:pt>
                <c:pt idx="1">
                  <c:v>745.63</c:v>
                </c:pt>
                <c:pt idx="2">
                  <c:v>729.18</c:v>
                </c:pt>
                <c:pt idx="3">
                  <c:v>755.13</c:v>
                </c:pt>
                <c:pt idx="4">
                  <c:v>874.92</c:v>
                </c:pt>
              </c:numCache>
            </c:numRef>
          </c:val>
          <c:extLst xmlns:c16r2="http://schemas.microsoft.com/office/drawing/2015/06/chart">
            <c:ext xmlns:c16="http://schemas.microsoft.com/office/drawing/2014/chart" uri="{C3380CC4-5D6E-409C-BE32-E72D297353CC}">
              <c16:uniqueId val="{00000000-B362-43A1-A44E-C4085837D297}"/>
            </c:ext>
          </c:extLst>
        </c:ser>
        <c:dLbls>
          <c:showLegendKey val="0"/>
          <c:showVal val="0"/>
          <c:showCatName val="0"/>
          <c:showSerName val="0"/>
          <c:showPercent val="0"/>
          <c:showBubbleSize val="0"/>
        </c:dLbls>
        <c:gapWidth val="150"/>
        <c:axId val="381830264"/>
        <c:axId val="3818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380.58</c:v>
                </c:pt>
                <c:pt idx="4">
                  <c:v>373.69</c:v>
                </c:pt>
              </c:numCache>
            </c:numRef>
          </c:val>
          <c:smooth val="0"/>
          <c:extLst xmlns:c16r2="http://schemas.microsoft.com/office/drawing/2015/06/chart">
            <c:ext xmlns:c16="http://schemas.microsoft.com/office/drawing/2014/chart" uri="{C3380CC4-5D6E-409C-BE32-E72D297353CC}">
              <c16:uniqueId val="{00000001-B362-43A1-A44E-C4085837D297}"/>
            </c:ext>
          </c:extLst>
        </c:ser>
        <c:dLbls>
          <c:showLegendKey val="0"/>
          <c:showVal val="0"/>
          <c:showCatName val="0"/>
          <c:showSerName val="0"/>
          <c:showPercent val="0"/>
          <c:showBubbleSize val="0"/>
        </c:dLbls>
        <c:marker val="1"/>
        <c:smooth val="0"/>
        <c:axId val="381830264"/>
        <c:axId val="381830656"/>
      </c:lineChart>
      <c:dateAx>
        <c:axId val="381830264"/>
        <c:scaling>
          <c:orientation val="minMax"/>
        </c:scaling>
        <c:delete val="1"/>
        <c:axPos val="b"/>
        <c:numFmt formatCode="ge" sourceLinked="1"/>
        <c:majorTickMark val="none"/>
        <c:minorTickMark val="none"/>
        <c:tickLblPos val="none"/>
        <c:crossAx val="381830656"/>
        <c:crosses val="autoZero"/>
        <c:auto val="1"/>
        <c:lblOffset val="100"/>
        <c:baseTimeUnit val="years"/>
      </c:dateAx>
      <c:valAx>
        <c:axId val="3818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83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84.76</c:v>
                </c:pt>
                <c:pt idx="1">
                  <c:v>91.59</c:v>
                </c:pt>
                <c:pt idx="2">
                  <c:v>91.69</c:v>
                </c:pt>
                <c:pt idx="3">
                  <c:v>94.11</c:v>
                </c:pt>
                <c:pt idx="4">
                  <c:v>76.28</c:v>
                </c:pt>
              </c:numCache>
            </c:numRef>
          </c:val>
          <c:extLst xmlns:c16r2="http://schemas.microsoft.com/office/drawing/2015/06/chart">
            <c:ext xmlns:c16="http://schemas.microsoft.com/office/drawing/2014/chart" uri="{C3380CC4-5D6E-409C-BE32-E72D297353CC}">
              <c16:uniqueId val="{00000000-C492-4EBC-B8A6-B52985DCBFBD}"/>
            </c:ext>
          </c:extLst>
        </c:ser>
        <c:dLbls>
          <c:showLegendKey val="0"/>
          <c:showVal val="0"/>
          <c:showCatName val="0"/>
          <c:showSerName val="0"/>
          <c:showPercent val="0"/>
          <c:showBubbleSize val="0"/>
        </c:dLbls>
        <c:gapWidth val="150"/>
        <c:axId val="380755216"/>
        <c:axId val="38075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102.38</c:v>
                </c:pt>
                <c:pt idx="4">
                  <c:v>99.87</c:v>
                </c:pt>
              </c:numCache>
            </c:numRef>
          </c:val>
          <c:smooth val="0"/>
          <c:extLst xmlns:c16r2="http://schemas.microsoft.com/office/drawing/2015/06/chart">
            <c:ext xmlns:c16="http://schemas.microsoft.com/office/drawing/2014/chart" uri="{C3380CC4-5D6E-409C-BE32-E72D297353CC}">
              <c16:uniqueId val="{00000001-C492-4EBC-B8A6-B52985DCBFBD}"/>
            </c:ext>
          </c:extLst>
        </c:ser>
        <c:dLbls>
          <c:showLegendKey val="0"/>
          <c:showVal val="0"/>
          <c:showCatName val="0"/>
          <c:showSerName val="0"/>
          <c:showPercent val="0"/>
          <c:showBubbleSize val="0"/>
        </c:dLbls>
        <c:marker val="1"/>
        <c:smooth val="0"/>
        <c:axId val="380755216"/>
        <c:axId val="380754824"/>
      </c:lineChart>
      <c:dateAx>
        <c:axId val="380755216"/>
        <c:scaling>
          <c:orientation val="minMax"/>
        </c:scaling>
        <c:delete val="1"/>
        <c:axPos val="b"/>
        <c:numFmt formatCode="ge" sourceLinked="1"/>
        <c:majorTickMark val="none"/>
        <c:minorTickMark val="none"/>
        <c:tickLblPos val="none"/>
        <c:crossAx val="380754824"/>
        <c:crosses val="autoZero"/>
        <c:auto val="1"/>
        <c:lblOffset val="100"/>
        <c:baseTimeUnit val="years"/>
      </c:dateAx>
      <c:valAx>
        <c:axId val="3807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75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246.35</c:v>
                </c:pt>
                <c:pt idx="1">
                  <c:v>234.14</c:v>
                </c:pt>
                <c:pt idx="2">
                  <c:v>234.04</c:v>
                </c:pt>
                <c:pt idx="3">
                  <c:v>228.21</c:v>
                </c:pt>
                <c:pt idx="4">
                  <c:v>307.89999999999998</c:v>
                </c:pt>
              </c:numCache>
            </c:numRef>
          </c:val>
          <c:extLst xmlns:c16r2="http://schemas.microsoft.com/office/drawing/2015/06/chart">
            <c:ext xmlns:c16="http://schemas.microsoft.com/office/drawing/2014/chart" uri="{C3380CC4-5D6E-409C-BE32-E72D297353CC}">
              <c16:uniqueId val="{00000000-595E-4485-86D6-D87CB11D7D2F}"/>
            </c:ext>
          </c:extLst>
        </c:ser>
        <c:dLbls>
          <c:showLegendKey val="0"/>
          <c:showVal val="0"/>
          <c:showCatName val="0"/>
          <c:showSerName val="0"/>
          <c:showPercent val="0"/>
          <c:showBubbleSize val="0"/>
        </c:dLbls>
        <c:gapWidth val="150"/>
        <c:axId val="382011008"/>
        <c:axId val="38201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168.67</c:v>
                </c:pt>
                <c:pt idx="4">
                  <c:v>171.81</c:v>
                </c:pt>
              </c:numCache>
            </c:numRef>
          </c:val>
          <c:smooth val="0"/>
          <c:extLst xmlns:c16r2="http://schemas.microsoft.com/office/drawing/2015/06/chart">
            <c:ext xmlns:c16="http://schemas.microsoft.com/office/drawing/2014/chart" uri="{C3380CC4-5D6E-409C-BE32-E72D297353CC}">
              <c16:uniqueId val="{00000001-595E-4485-86D6-D87CB11D7D2F}"/>
            </c:ext>
          </c:extLst>
        </c:ser>
        <c:dLbls>
          <c:showLegendKey val="0"/>
          <c:showVal val="0"/>
          <c:showCatName val="0"/>
          <c:showSerName val="0"/>
          <c:showPercent val="0"/>
          <c:showBubbleSize val="0"/>
        </c:dLbls>
        <c:marker val="1"/>
        <c:smooth val="0"/>
        <c:axId val="382011008"/>
        <c:axId val="382011400"/>
      </c:lineChart>
      <c:dateAx>
        <c:axId val="382011008"/>
        <c:scaling>
          <c:orientation val="minMax"/>
        </c:scaling>
        <c:delete val="1"/>
        <c:axPos val="b"/>
        <c:numFmt formatCode="ge" sourceLinked="1"/>
        <c:majorTickMark val="none"/>
        <c:minorTickMark val="none"/>
        <c:tickLblPos val="none"/>
        <c:crossAx val="382011400"/>
        <c:crosses val="autoZero"/>
        <c:auto val="1"/>
        <c:lblOffset val="100"/>
        <c:baseTimeUnit val="years"/>
      </c:dateAx>
      <c:valAx>
        <c:axId val="38201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6" zoomScale="85" zoomScaleNormal="85"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39234</v>
      </c>
      <c r="AM8" s="59"/>
      <c r="AN8" s="59"/>
      <c r="AO8" s="59"/>
      <c r="AP8" s="59"/>
      <c r="AQ8" s="59"/>
      <c r="AR8" s="59"/>
      <c r="AS8" s="59"/>
      <c r="AT8" s="50">
        <f>データ!$S$6</f>
        <v>553.17999999999995</v>
      </c>
      <c r="AU8" s="51"/>
      <c r="AV8" s="51"/>
      <c r="AW8" s="51"/>
      <c r="AX8" s="51"/>
      <c r="AY8" s="51"/>
      <c r="AZ8" s="51"/>
      <c r="BA8" s="51"/>
      <c r="BB8" s="52">
        <f>データ!$T$6</f>
        <v>70.92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57.07</v>
      </c>
      <c r="J10" s="51"/>
      <c r="K10" s="51"/>
      <c r="L10" s="51"/>
      <c r="M10" s="51"/>
      <c r="N10" s="51"/>
      <c r="O10" s="62"/>
      <c r="P10" s="52">
        <f>データ!$P$6</f>
        <v>91.19</v>
      </c>
      <c r="Q10" s="52"/>
      <c r="R10" s="52"/>
      <c r="S10" s="52"/>
      <c r="T10" s="52"/>
      <c r="U10" s="52"/>
      <c r="V10" s="52"/>
      <c r="W10" s="59">
        <f>データ!$Q$6</f>
        <v>3917</v>
      </c>
      <c r="X10" s="59"/>
      <c r="Y10" s="59"/>
      <c r="Z10" s="59"/>
      <c r="AA10" s="59"/>
      <c r="AB10" s="59"/>
      <c r="AC10" s="59"/>
      <c r="AD10" s="2"/>
      <c r="AE10" s="2"/>
      <c r="AF10" s="2"/>
      <c r="AG10" s="2"/>
      <c r="AH10" s="4"/>
      <c r="AI10" s="4"/>
      <c r="AJ10" s="4"/>
      <c r="AK10" s="4"/>
      <c r="AL10" s="59">
        <f>データ!$U$6</f>
        <v>35541</v>
      </c>
      <c r="AM10" s="59"/>
      <c r="AN10" s="59"/>
      <c r="AO10" s="59"/>
      <c r="AP10" s="59"/>
      <c r="AQ10" s="59"/>
      <c r="AR10" s="59"/>
      <c r="AS10" s="59"/>
      <c r="AT10" s="50">
        <f>データ!$V$6</f>
        <v>236.4</v>
      </c>
      <c r="AU10" s="51"/>
      <c r="AV10" s="51"/>
      <c r="AW10" s="51"/>
      <c r="AX10" s="51"/>
      <c r="AY10" s="51"/>
      <c r="AZ10" s="51"/>
      <c r="BA10" s="51"/>
      <c r="BB10" s="52">
        <f>データ!$W$6</f>
        <v>150.34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mkTDUHbrVuX6dPzyXDkL/3y8xkKUzAENIJJyEevQZuRiwOPC31JH4mRxjme2WkDH67kPlWfiU2jDY6wvjHsgA==" saltValue="ERw7r9e7y8Pqscalc/SEw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322091</v>
      </c>
      <c r="D6" s="33">
        <f t="shared" si="3"/>
        <v>46</v>
      </c>
      <c r="E6" s="33">
        <f t="shared" si="3"/>
        <v>1</v>
      </c>
      <c r="F6" s="33">
        <f t="shared" si="3"/>
        <v>0</v>
      </c>
      <c r="G6" s="33">
        <f t="shared" si="3"/>
        <v>1</v>
      </c>
      <c r="H6" s="33" t="str">
        <f t="shared" si="3"/>
        <v>島根県　雲南市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57.07</v>
      </c>
      <c r="P6" s="34">
        <f t="shared" si="3"/>
        <v>91.19</v>
      </c>
      <c r="Q6" s="34">
        <f t="shared" si="3"/>
        <v>3917</v>
      </c>
      <c r="R6" s="34">
        <f t="shared" si="3"/>
        <v>39234</v>
      </c>
      <c r="S6" s="34">
        <f t="shared" si="3"/>
        <v>553.17999999999995</v>
      </c>
      <c r="T6" s="34">
        <f t="shared" si="3"/>
        <v>70.92</v>
      </c>
      <c r="U6" s="34">
        <f t="shared" si="3"/>
        <v>35541</v>
      </c>
      <c r="V6" s="34">
        <f t="shared" si="3"/>
        <v>236.4</v>
      </c>
      <c r="W6" s="34">
        <f t="shared" si="3"/>
        <v>150.34</v>
      </c>
      <c r="X6" s="35">
        <f>IF(X7="",NA(),X7)</f>
        <v>97.15</v>
      </c>
      <c r="Y6" s="35">
        <f t="shared" ref="Y6:AG6" si="4">IF(Y7="",NA(),Y7)</f>
        <v>106.9</v>
      </c>
      <c r="Z6" s="35">
        <f t="shared" si="4"/>
        <v>105.67</v>
      </c>
      <c r="AA6" s="35">
        <f t="shared" si="4"/>
        <v>106.14</v>
      </c>
      <c r="AB6" s="35">
        <f t="shared" si="4"/>
        <v>107.62</v>
      </c>
      <c r="AC6" s="35">
        <f t="shared" si="4"/>
        <v>106.89</v>
      </c>
      <c r="AD6" s="35">
        <f t="shared" si="4"/>
        <v>109.04</v>
      </c>
      <c r="AE6" s="35">
        <f t="shared" si="4"/>
        <v>109.64</v>
      </c>
      <c r="AF6" s="35">
        <f t="shared" si="4"/>
        <v>111.71</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1.72</v>
      </c>
      <c r="AR6" s="35">
        <f t="shared" si="5"/>
        <v>3.56</v>
      </c>
      <c r="AS6" s="34" t="str">
        <f>IF(AS7="","",IF(AS7="-","【-】","【"&amp;SUBSTITUTE(TEXT(AS7,"#,##0.00"),"-","△")&amp;"】"))</f>
        <v>【0.85】</v>
      </c>
      <c r="AT6" s="35">
        <f>IF(AT7="",NA(),AT7)</f>
        <v>658.62</v>
      </c>
      <c r="AU6" s="35">
        <f t="shared" ref="AU6:BC6" si="6">IF(AU7="",NA(),AU7)</f>
        <v>451.87</v>
      </c>
      <c r="AV6" s="35">
        <f t="shared" si="6"/>
        <v>489.67</v>
      </c>
      <c r="AW6" s="35">
        <f t="shared" si="6"/>
        <v>485.21</v>
      </c>
      <c r="AX6" s="35">
        <f t="shared" si="6"/>
        <v>306.39999999999998</v>
      </c>
      <c r="AY6" s="35">
        <f t="shared" si="6"/>
        <v>909.68</v>
      </c>
      <c r="AZ6" s="35">
        <f t="shared" si="6"/>
        <v>382.09</v>
      </c>
      <c r="BA6" s="35">
        <f t="shared" si="6"/>
        <v>371.31</v>
      </c>
      <c r="BB6" s="35">
        <f t="shared" si="6"/>
        <v>384.34</v>
      </c>
      <c r="BC6" s="35">
        <f t="shared" si="6"/>
        <v>357.34</v>
      </c>
      <c r="BD6" s="34" t="str">
        <f>IF(BD7="","",IF(BD7="-","【-】","【"&amp;SUBSTITUTE(TEXT(BD7,"#,##0.00"),"-","△")&amp;"】"))</f>
        <v>【264.34】</v>
      </c>
      <c r="BE6" s="35">
        <f>IF(BE7="",NA(),BE7)</f>
        <v>781.38</v>
      </c>
      <c r="BF6" s="35">
        <f t="shared" ref="BF6:BN6" si="7">IF(BF7="",NA(),BF7)</f>
        <v>745.63</v>
      </c>
      <c r="BG6" s="35">
        <f t="shared" si="7"/>
        <v>729.18</v>
      </c>
      <c r="BH6" s="35">
        <f t="shared" si="7"/>
        <v>755.13</v>
      </c>
      <c r="BI6" s="35">
        <f t="shared" si="7"/>
        <v>874.92</v>
      </c>
      <c r="BJ6" s="35">
        <f t="shared" si="7"/>
        <v>382.65</v>
      </c>
      <c r="BK6" s="35">
        <f t="shared" si="7"/>
        <v>385.06</v>
      </c>
      <c r="BL6" s="35">
        <f t="shared" si="7"/>
        <v>373.09</v>
      </c>
      <c r="BM6" s="35">
        <f t="shared" si="7"/>
        <v>380.58</v>
      </c>
      <c r="BN6" s="35">
        <f t="shared" si="7"/>
        <v>373.69</v>
      </c>
      <c r="BO6" s="34" t="str">
        <f>IF(BO7="","",IF(BO7="-","【-】","【"&amp;SUBSTITUTE(TEXT(BO7,"#,##0.00"),"-","△")&amp;"】"))</f>
        <v>【274.27】</v>
      </c>
      <c r="BP6" s="35">
        <f>IF(BP7="",NA(),BP7)</f>
        <v>84.76</v>
      </c>
      <c r="BQ6" s="35">
        <f t="shared" ref="BQ6:BY6" si="8">IF(BQ7="",NA(),BQ7)</f>
        <v>91.59</v>
      </c>
      <c r="BR6" s="35">
        <f t="shared" si="8"/>
        <v>91.69</v>
      </c>
      <c r="BS6" s="35">
        <f t="shared" si="8"/>
        <v>94.11</v>
      </c>
      <c r="BT6" s="35">
        <f t="shared" si="8"/>
        <v>76.28</v>
      </c>
      <c r="BU6" s="35">
        <f t="shared" si="8"/>
        <v>96.1</v>
      </c>
      <c r="BV6" s="35">
        <f t="shared" si="8"/>
        <v>99.07</v>
      </c>
      <c r="BW6" s="35">
        <f t="shared" si="8"/>
        <v>99.99</v>
      </c>
      <c r="BX6" s="35">
        <f t="shared" si="8"/>
        <v>102.38</v>
      </c>
      <c r="BY6" s="35">
        <f t="shared" si="8"/>
        <v>99.87</v>
      </c>
      <c r="BZ6" s="34" t="str">
        <f>IF(BZ7="","",IF(BZ7="-","【-】","【"&amp;SUBSTITUTE(TEXT(BZ7,"#,##0.00"),"-","△")&amp;"】"))</f>
        <v>【104.36】</v>
      </c>
      <c r="CA6" s="35">
        <f>IF(CA7="",NA(),CA7)</f>
        <v>246.35</v>
      </c>
      <c r="CB6" s="35">
        <f t="shared" ref="CB6:CJ6" si="9">IF(CB7="",NA(),CB7)</f>
        <v>234.14</v>
      </c>
      <c r="CC6" s="35">
        <f t="shared" si="9"/>
        <v>234.04</v>
      </c>
      <c r="CD6" s="35">
        <f t="shared" si="9"/>
        <v>228.21</v>
      </c>
      <c r="CE6" s="35">
        <f t="shared" si="9"/>
        <v>307.89999999999998</v>
      </c>
      <c r="CF6" s="35">
        <f t="shared" si="9"/>
        <v>178.39</v>
      </c>
      <c r="CG6" s="35">
        <f t="shared" si="9"/>
        <v>173.03</v>
      </c>
      <c r="CH6" s="35">
        <f t="shared" si="9"/>
        <v>171.15</v>
      </c>
      <c r="CI6" s="35">
        <f t="shared" si="9"/>
        <v>168.67</v>
      </c>
      <c r="CJ6" s="35">
        <f t="shared" si="9"/>
        <v>171.81</v>
      </c>
      <c r="CK6" s="34" t="str">
        <f>IF(CK7="","",IF(CK7="-","【-】","【"&amp;SUBSTITUTE(TEXT(CK7,"#,##0.00"),"-","△")&amp;"】"))</f>
        <v>【165.71】</v>
      </c>
      <c r="CL6" s="35">
        <f>IF(CL7="",NA(),CL7)</f>
        <v>59.65</v>
      </c>
      <c r="CM6" s="35">
        <f t="shared" ref="CM6:CU6" si="10">IF(CM7="",NA(),CM7)</f>
        <v>58.96</v>
      </c>
      <c r="CN6" s="35">
        <f t="shared" si="10"/>
        <v>59.43</v>
      </c>
      <c r="CO6" s="35">
        <f t="shared" si="10"/>
        <v>63.68</v>
      </c>
      <c r="CP6" s="35">
        <f t="shared" si="10"/>
        <v>73.64</v>
      </c>
      <c r="CQ6" s="35">
        <f t="shared" si="10"/>
        <v>59.23</v>
      </c>
      <c r="CR6" s="35">
        <f t="shared" si="10"/>
        <v>58.58</v>
      </c>
      <c r="CS6" s="35">
        <f t="shared" si="10"/>
        <v>58.53</v>
      </c>
      <c r="CT6" s="35">
        <f t="shared" si="10"/>
        <v>54.92</v>
      </c>
      <c r="CU6" s="35">
        <f t="shared" si="10"/>
        <v>60.03</v>
      </c>
      <c r="CV6" s="34" t="str">
        <f>IF(CV7="","",IF(CV7="-","【-】","【"&amp;SUBSTITUTE(TEXT(CV7,"#,##0.00"),"-","△")&amp;"】"))</f>
        <v>【60.41】</v>
      </c>
      <c r="CW6" s="35">
        <f>IF(CW7="",NA(),CW7)</f>
        <v>90.94</v>
      </c>
      <c r="CX6" s="35">
        <f t="shared" ref="CX6:DF6" si="11">IF(CX7="",NA(),CX7)</f>
        <v>90.81</v>
      </c>
      <c r="CY6" s="35">
        <f t="shared" si="11"/>
        <v>90.52</v>
      </c>
      <c r="CZ6" s="35">
        <f t="shared" si="11"/>
        <v>90.6</v>
      </c>
      <c r="DA6" s="35">
        <f t="shared" si="11"/>
        <v>89.95</v>
      </c>
      <c r="DB6" s="35">
        <f t="shared" si="11"/>
        <v>85.53</v>
      </c>
      <c r="DC6" s="35">
        <f t="shared" si="11"/>
        <v>85.23</v>
      </c>
      <c r="DD6" s="35">
        <f t="shared" si="11"/>
        <v>85.26</v>
      </c>
      <c r="DE6" s="35">
        <f t="shared" si="11"/>
        <v>82.66</v>
      </c>
      <c r="DF6" s="35">
        <f t="shared" si="11"/>
        <v>84.81</v>
      </c>
      <c r="DG6" s="34" t="str">
        <f>IF(DG7="","",IF(DG7="-","【-】","【"&amp;SUBSTITUTE(TEXT(DG7,"#,##0.00"),"-","△")&amp;"】"))</f>
        <v>【89.93】</v>
      </c>
      <c r="DH6" s="35">
        <f>IF(DH7="",NA(),DH7)</f>
        <v>33.630000000000003</v>
      </c>
      <c r="DI6" s="35">
        <f t="shared" ref="DI6:DQ6" si="12">IF(DI7="",NA(),DI7)</f>
        <v>43.43</v>
      </c>
      <c r="DJ6" s="35">
        <f t="shared" si="12"/>
        <v>45.15</v>
      </c>
      <c r="DK6" s="35">
        <f t="shared" si="12"/>
        <v>46.44</v>
      </c>
      <c r="DL6" s="35">
        <f t="shared" si="12"/>
        <v>38.51</v>
      </c>
      <c r="DM6" s="35">
        <f t="shared" si="12"/>
        <v>37.340000000000003</v>
      </c>
      <c r="DN6" s="35">
        <f t="shared" si="12"/>
        <v>44.31</v>
      </c>
      <c r="DO6" s="35">
        <f t="shared" si="12"/>
        <v>45.75</v>
      </c>
      <c r="DP6" s="35">
        <f t="shared" si="12"/>
        <v>48.49</v>
      </c>
      <c r="DQ6" s="35">
        <f t="shared" si="12"/>
        <v>47.28</v>
      </c>
      <c r="DR6" s="34" t="str">
        <f>IF(DR7="","",IF(DR7="-","【-】","【"&amp;SUBSTITUTE(TEXT(DR7,"#,##0.00"),"-","△")&amp;"】"))</f>
        <v>【48.12】</v>
      </c>
      <c r="DS6" s="35">
        <f>IF(DS7="",NA(),DS7)</f>
        <v>0.08</v>
      </c>
      <c r="DT6" s="35">
        <f t="shared" ref="DT6:EB6" si="13">IF(DT7="",NA(),DT7)</f>
        <v>2.25</v>
      </c>
      <c r="DU6" s="35">
        <f t="shared" si="13"/>
        <v>9.7200000000000006</v>
      </c>
      <c r="DV6" s="35">
        <f t="shared" si="13"/>
        <v>10.8</v>
      </c>
      <c r="DW6" s="35">
        <f t="shared" si="13"/>
        <v>7.9</v>
      </c>
      <c r="DX6" s="35">
        <f t="shared" si="13"/>
        <v>8.39</v>
      </c>
      <c r="DY6" s="35">
        <f t="shared" si="13"/>
        <v>10.09</v>
      </c>
      <c r="DZ6" s="35">
        <f t="shared" si="13"/>
        <v>10.54</v>
      </c>
      <c r="EA6" s="35">
        <f t="shared" si="13"/>
        <v>12.79</v>
      </c>
      <c r="EB6" s="35">
        <f t="shared" si="13"/>
        <v>12.19</v>
      </c>
      <c r="EC6" s="34" t="str">
        <f>IF(EC7="","",IF(EC7="-","【-】","【"&amp;SUBSTITUTE(TEXT(EC7,"#,##0.00"),"-","△")&amp;"】"))</f>
        <v>【15.89】</v>
      </c>
      <c r="ED6" s="35">
        <f>IF(ED7="",NA(),ED7)</f>
        <v>0.55000000000000004</v>
      </c>
      <c r="EE6" s="35">
        <f t="shared" ref="EE6:EM6" si="14">IF(EE7="",NA(),EE7)</f>
        <v>0.6</v>
      </c>
      <c r="EF6" s="35">
        <f t="shared" si="14"/>
        <v>0.41</v>
      </c>
      <c r="EG6" s="35">
        <f t="shared" si="14"/>
        <v>0.17</v>
      </c>
      <c r="EH6" s="35">
        <f t="shared" si="14"/>
        <v>0.04</v>
      </c>
      <c r="EI6" s="35">
        <f t="shared" si="14"/>
        <v>0.59</v>
      </c>
      <c r="EJ6" s="35">
        <f t="shared" si="14"/>
        <v>0.6</v>
      </c>
      <c r="EK6" s="35">
        <f t="shared" si="14"/>
        <v>0.56000000000000005</v>
      </c>
      <c r="EL6" s="35">
        <f t="shared" si="14"/>
        <v>0.71</v>
      </c>
      <c r="EM6" s="35">
        <f t="shared" si="14"/>
        <v>0.51</v>
      </c>
      <c r="EN6" s="34" t="str">
        <f>IF(EN7="","",IF(EN7="-","【-】","【"&amp;SUBSTITUTE(TEXT(EN7,"#,##0.00"),"-","△")&amp;"】"))</f>
        <v>【0.69】</v>
      </c>
    </row>
    <row r="7" spans="1:144" s="36" customFormat="1">
      <c r="A7" s="28"/>
      <c r="B7" s="37">
        <v>2017</v>
      </c>
      <c r="C7" s="37">
        <v>322091</v>
      </c>
      <c r="D7" s="37">
        <v>46</v>
      </c>
      <c r="E7" s="37">
        <v>1</v>
      </c>
      <c r="F7" s="37">
        <v>0</v>
      </c>
      <c r="G7" s="37">
        <v>1</v>
      </c>
      <c r="H7" s="37" t="s">
        <v>105</v>
      </c>
      <c r="I7" s="37" t="s">
        <v>106</v>
      </c>
      <c r="J7" s="37" t="s">
        <v>107</v>
      </c>
      <c r="K7" s="37" t="s">
        <v>108</v>
      </c>
      <c r="L7" s="37" t="s">
        <v>109</v>
      </c>
      <c r="M7" s="37" t="s">
        <v>110</v>
      </c>
      <c r="N7" s="38" t="s">
        <v>111</v>
      </c>
      <c r="O7" s="38">
        <v>57.07</v>
      </c>
      <c r="P7" s="38">
        <v>91.19</v>
      </c>
      <c r="Q7" s="38">
        <v>3917</v>
      </c>
      <c r="R7" s="38">
        <v>39234</v>
      </c>
      <c r="S7" s="38">
        <v>553.17999999999995</v>
      </c>
      <c r="T7" s="38">
        <v>70.92</v>
      </c>
      <c r="U7" s="38">
        <v>35541</v>
      </c>
      <c r="V7" s="38">
        <v>236.4</v>
      </c>
      <c r="W7" s="38">
        <v>150.34</v>
      </c>
      <c r="X7" s="38">
        <v>97.15</v>
      </c>
      <c r="Y7" s="38">
        <v>106.9</v>
      </c>
      <c r="Z7" s="38">
        <v>105.67</v>
      </c>
      <c r="AA7" s="38">
        <v>106.14</v>
      </c>
      <c r="AB7" s="38">
        <v>107.62</v>
      </c>
      <c r="AC7" s="38">
        <v>106.89</v>
      </c>
      <c r="AD7" s="38">
        <v>109.04</v>
      </c>
      <c r="AE7" s="38">
        <v>109.64</v>
      </c>
      <c r="AF7" s="38">
        <v>111.71</v>
      </c>
      <c r="AG7" s="38">
        <v>110.68</v>
      </c>
      <c r="AH7" s="38">
        <v>113.39</v>
      </c>
      <c r="AI7" s="38">
        <v>0</v>
      </c>
      <c r="AJ7" s="38">
        <v>0</v>
      </c>
      <c r="AK7" s="38">
        <v>0</v>
      </c>
      <c r="AL7" s="38">
        <v>0</v>
      </c>
      <c r="AM7" s="38">
        <v>0</v>
      </c>
      <c r="AN7" s="38">
        <v>7.76</v>
      </c>
      <c r="AO7" s="38">
        <v>3.77</v>
      </c>
      <c r="AP7" s="38">
        <v>3.62</v>
      </c>
      <c r="AQ7" s="38">
        <v>1.72</v>
      </c>
      <c r="AR7" s="38">
        <v>3.56</v>
      </c>
      <c r="AS7" s="38">
        <v>0.85</v>
      </c>
      <c r="AT7" s="38">
        <v>658.62</v>
      </c>
      <c r="AU7" s="38">
        <v>451.87</v>
      </c>
      <c r="AV7" s="38">
        <v>489.67</v>
      </c>
      <c r="AW7" s="38">
        <v>485.21</v>
      </c>
      <c r="AX7" s="38">
        <v>306.39999999999998</v>
      </c>
      <c r="AY7" s="38">
        <v>909.68</v>
      </c>
      <c r="AZ7" s="38">
        <v>382.09</v>
      </c>
      <c r="BA7" s="38">
        <v>371.31</v>
      </c>
      <c r="BB7" s="38">
        <v>384.34</v>
      </c>
      <c r="BC7" s="38">
        <v>357.34</v>
      </c>
      <c r="BD7" s="38">
        <v>264.33999999999997</v>
      </c>
      <c r="BE7" s="38">
        <v>781.38</v>
      </c>
      <c r="BF7" s="38">
        <v>745.63</v>
      </c>
      <c r="BG7" s="38">
        <v>729.18</v>
      </c>
      <c r="BH7" s="38">
        <v>755.13</v>
      </c>
      <c r="BI7" s="38">
        <v>874.92</v>
      </c>
      <c r="BJ7" s="38">
        <v>382.65</v>
      </c>
      <c r="BK7" s="38">
        <v>385.06</v>
      </c>
      <c r="BL7" s="38">
        <v>373.09</v>
      </c>
      <c r="BM7" s="38">
        <v>380.58</v>
      </c>
      <c r="BN7" s="38">
        <v>373.69</v>
      </c>
      <c r="BO7" s="38">
        <v>274.27</v>
      </c>
      <c r="BP7" s="38">
        <v>84.76</v>
      </c>
      <c r="BQ7" s="38">
        <v>91.59</v>
      </c>
      <c r="BR7" s="38">
        <v>91.69</v>
      </c>
      <c r="BS7" s="38">
        <v>94.11</v>
      </c>
      <c r="BT7" s="38">
        <v>76.28</v>
      </c>
      <c r="BU7" s="38">
        <v>96.1</v>
      </c>
      <c r="BV7" s="38">
        <v>99.07</v>
      </c>
      <c r="BW7" s="38">
        <v>99.99</v>
      </c>
      <c r="BX7" s="38">
        <v>102.38</v>
      </c>
      <c r="BY7" s="38">
        <v>99.87</v>
      </c>
      <c r="BZ7" s="38">
        <v>104.36</v>
      </c>
      <c r="CA7" s="38">
        <v>246.35</v>
      </c>
      <c r="CB7" s="38">
        <v>234.14</v>
      </c>
      <c r="CC7" s="38">
        <v>234.04</v>
      </c>
      <c r="CD7" s="38">
        <v>228.21</v>
      </c>
      <c r="CE7" s="38">
        <v>307.89999999999998</v>
      </c>
      <c r="CF7" s="38">
        <v>178.39</v>
      </c>
      <c r="CG7" s="38">
        <v>173.03</v>
      </c>
      <c r="CH7" s="38">
        <v>171.15</v>
      </c>
      <c r="CI7" s="38">
        <v>168.67</v>
      </c>
      <c r="CJ7" s="38">
        <v>171.81</v>
      </c>
      <c r="CK7" s="38">
        <v>165.71</v>
      </c>
      <c r="CL7" s="38">
        <v>59.65</v>
      </c>
      <c r="CM7" s="38">
        <v>58.96</v>
      </c>
      <c r="CN7" s="38">
        <v>59.43</v>
      </c>
      <c r="CO7" s="38">
        <v>63.68</v>
      </c>
      <c r="CP7" s="38">
        <v>73.64</v>
      </c>
      <c r="CQ7" s="38">
        <v>59.23</v>
      </c>
      <c r="CR7" s="38">
        <v>58.58</v>
      </c>
      <c r="CS7" s="38">
        <v>58.53</v>
      </c>
      <c r="CT7" s="38">
        <v>54.92</v>
      </c>
      <c r="CU7" s="38">
        <v>60.03</v>
      </c>
      <c r="CV7" s="38">
        <v>60.41</v>
      </c>
      <c r="CW7" s="38">
        <v>90.94</v>
      </c>
      <c r="CX7" s="38">
        <v>90.81</v>
      </c>
      <c r="CY7" s="38">
        <v>90.52</v>
      </c>
      <c r="CZ7" s="38">
        <v>90.6</v>
      </c>
      <c r="DA7" s="38">
        <v>89.95</v>
      </c>
      <c r="DB7" s="38">
        <v>85.53</v>
      </c>
      <c r="DC7" s="38">
        <v>85.23</v>
      </c>
      <c r="DD7" s="38">
        <v>85.26</v>
      </c>
      <c r="DE7" s="38">
        <v>82.66</v>
      </c>
      <c r="DF7" s="38">
        <v>84.81</v>
      </c>
      <c r="DG7" s="38">
        <v>89.93</v>
      </c>
      <c r="DH7" s="38">
        <v>33.630000000000003</v>
      </c>
      <c r="DI7" s="38">
        <v>43.43</v>
      </c>
      <c r="DJ7" s="38">
        <v>45.15</v>
      </c>
      <c r="DK7" s="38">
        <v>46.44</v>
      </c>
      <c r="DL7" s="38">
        <v>38.51</v>
      </c>
      <c r="DM7" s="38">
        <v>37.340000000000003</v>
      </c>
      <c r="DN7" s="38">
        <v>44.31</v>
      </c>
      <c r="DO7" s="38">
        <v>45.75</v>
      </c>
      <c r="DP7" s="38">
        <v>48.49</v>
      </c>
      <c r="DQ7" s="38">
        <v>47.28</v>
      </c>
      <c r="DR7" s="38">
        <v>48.12</v>
      </c>
      <c r="DS7" s="38">
        <v>0.08</v>
      </c>
      <c r="DT7" s="38">
        <v>2.25</v>
      </c>
      <c r="DU7" s="38">
        <v>9.7200000000000006</v>
      </c>
      <c r="DV7" s="38">
        <v>10.8</v>
      </c>
      <c r="DW7" s="38">
        <v>7.9</v>
      </c>
      <c r="DX7" s="38">
        <v>8.39</v>
      </c>
      <c r="DY7" s="38">
        <v>10.09</v>
      </c>
      <c r="DZ7" s="38">
        <v>10.54</v>
      </c>
      <c r="EA7" s="38">
        <v>12.79</v>
      </c>
      <c r="EB7" s="38">
        <v>12.19</v>
      </c>
      <c r="EC7" s="38">
        <v>15.89</v>
      </c>
      <c r="ED7" s="38">
        <v>0.55000000000000004</v>
      </c>
      <c r="EE7" s="38">
        <v>0.6</v>
      </c>
      <c r="EF7" s="38">
        <v>0.41</v>
      </c>
      <c r="EG7" s="38">
        <v>0.17</v>
      </c>
      <c r="EH7" s="38">
        <v>0.04</v>
      </c>
      <c r="EI7" s="38">
        <v>0.59</v>
      </c>
      <c r="EJ7" s="38">
        <v>0.6</v>
      </c>
      <c r="EK7" s="38">
        <v>0.56000000000000005</v>
      </c>
      <c r="EL7" s="38">
        <v>0.71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2019-01-29T07:21:51Z</cp:lastPrinted>
  <dcterms:created xsi:type="dcterms:W3CDTF">2018-12-03T08:35:52Z</dcterms:created>
  <dcterms:modified xsi:type="dcterms:W3CDTF">2019-02-04T13:46:12Z</dcterms:modified>
  <cp:category/>
</cp:coreProperties>
</file>