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mc:AlternateContent xmlns:mc="http://schemas.openxmlformats.org/markup-compatibility/2006">
    <mc:Choice Requires="x15">
      <x15ac:absPath xmlns:x15ac="http://schemas.microsoft.com/office/spreadsheetml/2010/11/ac" url="\\intra1\下水\■■01管理係\★経営比較分析表関係\H30\提出\"/>
    </mc:Choice>
  </mc:AlternateContent>
  <workbookProtection workbookAlgorithmName="SHA-512" workbookHashValue="DJ9eMzwBgUxvAdZZ6LKgucnXnIQ1//qfLZGhnsEYEaxMwQyZv3Y1UZ6FnVK34yoG5iT3pQGhPMoqZ9hs6KYxsw==" workbookSaltValue="BmWlH+OwhDfqV1LelWcGx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<sst xmlns="http://schemas.openxmlformats.org/spreadsheetml/2006/main" count="240" uniqueCount="127">
  <si>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</si>
  <si>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</si>
  <si>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</si>
  <si>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</si>
  <si>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</si>
  <si>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</si>
  <si>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</si>
  <si>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</si>
  <si>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</si>
  <si>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</si>
  <si>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</si>
  <si>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</si>
  <si>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</si>
  <si>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</si>
  <si>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</si>
  <si>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</si>
  <si>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</si>
  <si>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</si>
  <si>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</si>
  <si>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</si>
  <si>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</si>
  <si>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</si>
  <si>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</si>
  <si>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</si>
  <si>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</si>
  <si>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</si>
  <si>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</si>
  <si>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</si>
  <si>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</si>
  <si>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</si>
  <si>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</si>
  <si>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</si>
  <si>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</si>
  <si>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</si>
  <si>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</si>
  <si>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</si>
  <si>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</si>
  <si>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</si>
  <si>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</si>
  <si>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</si>
  <si>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</si>
  <si>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</si>
  <si>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</si>
  <si>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</si>
  <si>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</si>
  <si>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</si>
  <si>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</si>
  <si>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</si>
  <si>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</si>
  <si>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</si>
  <si>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</si>
  <si>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</si>
  <si>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</si>
  <si>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</si>
  <si>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</si>
  <si>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</si>
  <si>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</si>
  <si>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</si>
  <si>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</si>
  <si>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</si>
  <si>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</si>
  <si>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</si>
  <si>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</si>
  <si>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</si>
  <si>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</si>
  <si>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</si>
  <si>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</si>
  <si>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</si>
  <si>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</si>
  <si>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</si>
  <si>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</si>
  <si>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</si>
  <si>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</si>
  <si>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</si>
  <si>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</si>
  <si>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</si>
  <si>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</si>
  <si>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</si>
  <si>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</si>
  <si>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</si>
  <si>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</si>
  <si>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</si>
  <si>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</si>
  <si>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</si>
  <si>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</si>
  <si>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</si>
  <si>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</si>
  <si>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</si>
  <si>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</si>
  <si>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</si>
  <si>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</si>
  <si>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</si>
  <si>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</si>
  <si>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</si>
  <si>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</si>
  <si>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</si>
  <si>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</si>
  <si>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</si>
  <si>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</si>
  <si>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</si>
  <si>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</si>
  <si>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</si>
  <si>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</si>
  <si>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</si>
  <si>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</si>
  <si>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</si>
  <si>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</si>
  <si>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</si>
  <si>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</si>
  <si>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</si>
  <si>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</si>
  <si>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</si>
  <si>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</si>
  <si>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</si>
  <si>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</si>
  <si>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</si>
  <si>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</si>
  <si>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</si>
  <si>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</si>
  <si>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</si>
  <si>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</si>
  <si>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</si>
  <si>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</si>
  <si>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</si>
  <si>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当市においては、老朽管の更新等を行っていないため、管渠改善率の数値は出ていないが、今後必要となるストックマネジメントに係る計画の策定等の中で、より良い将来経営にむけた管渠・処理場の老朽化対策を図っていく必要がある。</t>
    <phoneticPr fontId="4"/>
  </si>
  <si>
    <t xml:space="preserve">　当市の特定環境保全公共下水道事業は、大きな集客施設であるしまね海洋館アクアスや県内屈指の海水浴場がある波子地区において、水質保全や住環境の向上を図るため、H13に事業認可を受け事業着手し、H17に供用開始したものである。
　①収益的収支比率は前年に比して3.95ポイントの改善となっている。これは、前年の資産管理システム構築など臨時的事業費が減少したことが主な要因である。なおH27数値が突出して高いのは、将来的な負担増に備えた臨時的な一般会計繰入金を受け入れたためである。
　④企業債残高対事業規模比率は、地方債償還費を一般会計繰入金で賄わなければならない状況であることからゼロになっている。
　⑤経費回収率は前年と比して7.84ポイントの改善、⑥汚水処理原価も78.02円の改善となっているが、類似団体の平均値と比較すると依然として開きが大きい。特に⑥汚水処理原価が低かったH25と比較すると、施設修繕費や汚水処理の過程で生成される汚泥の処分費が増加していることが、その要因として考えられる。
　⑦施設利用率は依然低い状況にあるが、⑧水洗化率は、接続家庭の増加により、着実に伸びてきている。
</t>
    <rPh sb="122" eb="124">
      <t>ゼンネン</t>
    </rPh>
    <rPh sb="125" eb="126">
      <t>ヒ</t>
    </rPh>
    <rPh sb="137" eb="139">
      <t>カイゼン</t>
    </rPh>
    <rPh sb="150" eb="152">
      <t>ゼンネン</t>
    </rPh>
    <rPh sb="153" eb="155">
      <t>シサン</t>
    </rPh>
    <rPh sb="155" eb="157">
      <t>カンリ</t>
    </rPh>
    <rPh sb="161" eb="163">
      <t>コウチク</t>
    </rPh>
    <rPh sb="165" eb="168">
      <t>リンジテキ</t>
    </rPh>
    <rPh sb="168" eb="171">
      <t>ジギョウヒ</t>
    </rPh>
    <rPh sb="172" eb="174">
      <t>ゲンショウ</t>
    </rPh>
    <rPh sb="179" eb="180">
      <t>オモ</t>
    </rPh>
    <rPh sb="181" eb="183">
      <t>ヨウイン</t>
    </rPh>
    <rPh sb="192" eb="194">
      <t>スウチ</t>
    </rPh>
    <rPh sb="195" eb="197">
      <t>トッシュツ</t>
    </rPh>
    <rPh sb="199" eb="200">
      <t>タカ</t>
    </rPh>
    <rPh sb="307" eb="309">
      <t>ゼンネン</t>
    </rPh>
    <rPh sb="310" eb="311">
      <t>ヒ</t>
    </rPh>
    <rPh sb="322" eb="324">
      <t>カイゼン</t>
    </rPh>
    <rPh sb="338" eb="339">
      <t>エン</t>
    </rPh>
    <rPh sb="340" eb="342">
      <t>カイゼン</t>
    </rPh>
    <rPh sb="350" eb="352">
      <t>ルイジ</t>
    </rPh>
    <rPh sb="352" eb="354">
      <t>ダンタイ</t>
    </rPh>
    <rPh sb="359" eb="361">
      <t>ヒカク</t>
    </rPh>
    <rPh sb="364" eb="366">
      <t>イゼン</t>
    </rPh>
    <rPh sb="369" eb="370">
      <t>ヒラ</t>
    </rPh>
    <rPh sb="372" eb="373">
      <t>オオ</t>
    </rPh>
    <rPh sb="376" eb="377">
      <t>トク</t>
    </rPh>
    <rPh sb="379" eb="381">
      <t>オスイ</t>
    </rPh>
    <rPh sb="381" eb="383">
      <t>ショリ</t>
    </rPh>
    <rPh sb="383" eb="385">
      <t>ゲンカ</t>
    </rPh>
    <rPh sb="386" eb="387">
      <t>ヒク</t>
    </rPh>
    <rPh sb="394" eb="396">
      <t>ヒカク</t>
    </rPh>
    <rPh sb="400" eb="402">
      <t>シセツ</t>
    </rPh>
    <rPh sb="402" eb="405">
      <t>シュウゼンヒ</t>
    </rPh>
    <rPh sb="426" eb="428">
      <t>ゾウカ</t>
    </rPh>
    <rPh sb="438" eb="440">
      <t>ヨウイン</t>
    </rPh>
    <rPh sb="443" eb="444">
      <t>カンガ</t>
    </rPh>
    <rPh sb="487" eb="489">
      <t>チャクジツ</t>
    </rPh>
    <phoneticPr fontId="4"/>
  </si>
  <si>
    <t>　当市の特定環境公共下水道事業は、主にしまね海洋館アクアスを中心とした事業所使用料が大きな収入源であり、こうしたことが経費回収率の引き上げ要因となっている。
　しかし、恒常的に施設維持管理費に対して使用料等の収入が不足しており、上記のとおり増えてきた施設修繕費や汚泥処分費用に対する不足分は基金の取崩しにより対応しなければならない状況となっている。
　今後、対象地区の人口減少や高齢化の進行による使用料収入の逓減も懸念されるため、引き続き広報啓発等接続率の向上の取り組みやランニングコストの節減に努めるとともに、事業を継続していくための経営改善手法について検討する必要がある。</t>
    <rPh sb="114" eb="116">
      <t>ジョウキ</t>
    </rPh>
    <rPh sb="120" eb="121">
      <t>フ</t>
    </rPh>
    <rPh sb="125" eb="127">
      <t>シセツ</t>
    </rPh>
    <rPh sb="127" eb="130">
      <t>シュウゼンヒ</t>
    </rPh>
    <rPh sb="138" eb="139">
      <t>タイ</t>
    </rPh>
    <rPh sb="198" eb="200">
      <t>シヨウ</t>
    </rPh>
    <rPh sb="200" eb="201">
      <t>リョウ</t>
    </rPh>
    <rPh sb="201" eb="203">
      <t>シュウニュウ</t>
    </rPh>
    <rPh sb="204" eb="206">
      <t>テイゲン</t>
    </rPh>
    <rPh sb="207" eb="209">
      <t>ケネン</t>
    </rPh>
    <rPh sb="256" eb="258">
      <t>ジギョウ</t>
    </rPh>
    <rPh sb="259" eb="261">
      <t>ケイゾク</t>
    </rPh>
    <rPh sb="282" eb="2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</si>
</sst>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21-4D0E-B0CB-C296A82BD82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c:ext xmlns:c16="http://schemas.microsoft.com/office/drawing/2014/chart" uri="{C3380CC4-5D6E-409C-BE32-E72D297353CC}">
              <c16:uniqueId val="{00000001-A321-4D0E-B0CB-C296A82BD82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22.53</c:v>
                </c:pt>
                <c:pt idx="1">
                  <c:v>22.4</c:v>
                </c:pt>
                <c:pt idx="2">
                  <c:v>22.27</c:v>
                </c:pt>
                <c:pt idx="3">
                  <c:v>22.4</c:v>
                </c:pt>
                <c:pt idx="4">
                  <c:v>21.07</c:v>
                </c:pt>
              </c:numCache>
            </c:numRef>
          </c:val>
          <c:extLst>
            <c:ext xmlns:c16="http://schemas.microsoft.com/office/drawing/2014/chart" uri="{C3380CC4-5D6E-409C-BE32-E72D297353CC}">
              <c16:uniqueId val="{00000000-C9FB-44F6-97D3-D0593F5701E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c:ext xmlns:c16="http://schemas.microsoft.com/office/drawing/2014/chart" uri="{C3380CC4-5D6E-409C-BE32-E72D297353CC}">
              <c16:uniqueId val="{00000001-C9FB-44F6-97D3-D0593F5701E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64.2</c:v>
                </c:pt>
                <c:pt idx="1">
                  <c:v>65.41</c:v>
                </c:pt>
                <c:pt idx="2">
                  <c:v>66.959999999999994</c:v>
                </c:pt>
                <c:pt idx="3">
                  <c:v>69.31</c:v>
                </c:pt>
                <c:pt idx="4">
                  <c:v>70.430000000000007</c:v>
                </c:pt>
              </c:numCache>
            </c:numRef>
          </c:val>
          <c:extLst>
            <c:ext xmlns:c16="http://schemas.microsoft.com/office/drawing/2014/chart" uri="{C3380CC4-5D6E-409C-BE32-E72D297353CC}">
              <c16:uniqueId val="{00000000-2A85-4DD4-91F9-A7B3C5864FC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c:ext xmlns:c16="http://schemas.microsoft.com/office/drawing/2014/chart" uri="{C3380CC4-5D6E-409C-BE32-E72D297353CC}">
              <c16:uniqueId val="{00000001-2A85-4DD4-91F9-A7B3C5864FC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105.84</c:v>
                </c:pt>
                <c:pt idx="1">
                  <c:v>100.01</c:v>
                </c:pt>
                <c:pt idx="2">
                  <c:v>139.27000000000001</c:v>
                </c:pt>
                <c:pt idx="3">
                  <c:v>100.02</c:v>
                </c:pt>
                <c:pt idx="4">
                  <c:v>103.97</c:v>
                </c:pt>
              </c:numCache>
            </c:numRef>
          </c:val>
          <c:extLst>
            <c:ext xmlns:c16="http://schemas.microsoft.com/office/drawing/2014/chart" uri="{C3380CC4-5D6E-409C-BE32-E72D297353CC}">
              <c16:uniqueId val="{00000000-C237-4E77-ADB9-C7936BD2D4A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37-4E77-ADB9-C7936BD2D4A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90-4E95-AC92-EDF5B1499F5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90-4E95-AC92-EDF5B1499F5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50-4C9A-9807-F9E4BF09C4A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50-4C9A-9807-F9E4BF09C4A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B1-447B-A76B-11BBD0C4146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B1-447B-A76B-11BBD0C4146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35-47AA-A6FD-065EAEA0E98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35-47AA-A6FD-065EAEA0E98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F6-4062-AD2D-C2B4CAF906D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c:ext xmlns:c16="http://schemas.microsoft.com/office/drawing/2014/chart" uri="{C3380CC4-5D6E-409C-BE32-E72D297353CC}">
              <c16:uniqueId val="{00000001-CDF6-4062-AD2D-C2B4CAF906D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60.68</c:v>
                </c:pt>
                <c:pt idx="1">
                  <c:v>49.11</c:v>
                </c:pt>
                <c:pt idx="2">
                  <c:v>35.94</c:v>
                </c:pt>
                <c:pt idx="3">
                  <c:v>38.78</c:v>
                </c:pt>
                <c:pt idx="4">
                  <c:v>45.68</c:v>
                </c:pt>
              </c:numCache>
            </c:numRef>
          </c:val>
          <c:extLst>
            <c:ext xmlns:c16="http://schemas.microsoft.com/office/drawing/2014/chart" uri="{C3380CC4-5D6E-409C-BE32-E72D297353CC}">
              <c16:uniqueId val="{00000000-9DA0-43A8-B260-16FD08638E4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c:ext xmlns:c16="http://schemas.microsoft.com/office/drawing/2014/chart" uri="{C3380CC4-5D6E-409C-BE32-E72D297353CC}">
              <c16:uniqueId val="{00000001-9DA0-43A8-B260-16FD08638E4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314.18</c:v>
                </c:pt>
                <c:pt idx="1">
                  <c:v>397.45</c:v>
                </c:pt>
                <c:pt idx="2">
                  <c:v>549.36</c:v>
                </c:pt>
                <c:pt idx="3">
                  <c:v>510.85</c:v>
                </c:pt>
                <c:pt idx="4">
                  <c:v>432.83</c:v>
                </c:pt>
              </c:numCache>
            </c:numRef>
          </c:val>
          <c:extLst>
            <c:ext xmlns:c16="http://schemas.microsoft.com/office/drawing/2014/chart" uri="{C3380CC4-5D6E-409C-BE32-E72D297353CC}">
              <c16:uniqueId val="{00000000-DC76-46D1-9BCF-D2F278E5EEE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c:ext xmlns:c16="http://schemas.microsoft.com/office/drawing/2014/chart" uri="{C3380CC4-5D6E-409C-BE32-E72D297353CC}">
              <c16:uniqueId val="{00000001-DC76-46D1-9BCF-D2F278E5EEE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江津市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D3</v>
      </c>
      <c r="X8" s="47"/>
      <c r="Y8" s="47"/>
      <c r="Z8" s="47"/>
      <c r="AA8" s="47"/>
      <c r="AB8" s="47"/>
      <c r="AC8" s="47"/>
      <c r="AD8" s="48" t="str">
        <f>データ!$M$6</f>
        <v>非設置</v>
      </c>
      <c r="AE8" s="48"/>
      <c r="AF8" s="48"/>
      <c r="AG8" s="48"/>
      <c r="AH8" s="48"/>
      <c r="AI8" s="48"/>
      <c r="AJ8" s="48"/>
      <c r="AK8" s="3"/>
      <c r="AL8" s="49">
        <f>データ!S6</f>
        <v>23944</v>
      </c>
      <c r="AM8" s="49"/>
      <c r="AN8" s="49"/>
      <c r="AO8" s="49"/>
      <c r="AP8" s="49"/>
      <c r="AQ8" s="49"/>
      <c r="AR8" s="49"/>
      <c r="AS8" s="49"/>
      <c r="AT8" s="44">
        <f>データ!T6</f>
        <v>268.24</v>
      </c>
      <c r="AU8" s="44"/>
      <c r="AV8" s="44"/>
      <c r="AW8" s="44"/>
      <c r="AX8" s="44"/>
      <c r="AY8" s="44"/>
      <c r="AZ8" s="44"/>
      <c r="BA8" s="44"/>
      <c r="BB8" s="44">
        <f>データ!U6</f>
        <v>89.26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3.2</v>
      </c>
      <c r="Q10" s="44"/>
      <c r="R10" s="44"/>
      <c r="S10" s="44"/>
      <c r="T10" s="44"/>
      <c r="U10" s="44"/>
      <c r="V10" s="44"/>
      <c r="W10" s="44">
        <f>データ!Q6</f>
        <v>115.75</v>
      </c>
      <c r="X10" s="44"/>
      <c r="Y10" s="44"/>
      <c r="Z10" s="44"/>
      <c r="AA10" s="44"/>
      <c r="AB10" s="44"/>
      <c r="AC10" s="44"/>
      <c r="AD10" s="49">
        <f>データ!R6</f>
        <v>3350</v>
      </c>
      <c r="AE10" s="49"/>
      <c r="AF10" s="49"/>
      <c r="AG10" s="49"/>
      <c r="AH10" s="49"/>
      <c r="AI10" s="49"/>
      <c r="AJ10" s="49"/>
      <c r="AK10" s="2"/>
      <c r="AL10" s="49">
        <f>データ!V6</f>
        <v>761</v>
      </c>
      <c r="AM10" s="49"/>
      <c r="AN10" s="49"/>
      <c r="AO10" s="49"/>
      <c r="AP10" s="49"/>
      <c r="AQ10" s="49"/>
      <c r="AR10" s="49"/>
      <c r="AS10" s="49"/>
      <c r="AT10" s="44">
        <f>データ!W6</f>
        <v>0.3</v>
      </c>
      <c r="AU10" s="44"/>
      <c r="AV10" s="44"/>
      <c r="AW10" s="44"/>
      <c r="AX10" s="44"/>
      <c r="AY10" s="44"/>
      <c r="AZ10" s="44"/>
      <c r="BA10" s="44"/>
      <c r="BB10" s="44">
        <f>データ!X6</f>
        <v>2536.67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57</v>
      </c>
      <c r="N86" s="25" t="s">
        <v>57</v>
      </c>
      <c r="O86" s="25" t="str">
        <f>データ!EO6</f>
        <v>【0.10】</v>
      </c>
    </row>
  </sheetData>
  <sheetProtection algorithmName="SHA-512" hashValue="2Rt22xuwkeUG4cMN021ylvyI8obuea1x4HBE1XP0BMYYUmDY7MXH1t4dMF92U2ykGDxmSTx8cwU6ySC4M+szZw==" saltValue="MR/qnR/GP4YSGf1mJ9d8k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322075</v>
      </c>
      <c r="D6" s="32">
        <f t="shared" si="3"/>
        <v>47</v>
      </c>
      <c r="E6" s="32">
        <f t="shared" si="3"/>
        <v>17</v>
      </c>
      <c r="F6" s="32">
        <f t="shared" si="3"/>
        <v>4</v>
      </c>
      <c r="G6" s="32">
        <f t="shared" si="3"/>
        <v>0</v>
      </c>
      <c r="H6" s="32" t="str">
        <f t="shared" si="3"/>
        <v>島根県　江津市</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3.2</v>
      </c>
      <c r="Q6" s="33">
        <f t="shared" si="3"/>
        <v>115.75</v>
      </c>
      <c r="R6" s="33">
        <f t="shared" si="3"/>
        <v>3350</v>
      </c>
      <c r="S6" s="33">
        <f t="shared" si="3"/>
        <v>23944</v>
      </c>
      <c r="T6" s="33">
        <f t="shared" si="3"/>
        <v>268.24</v>
      </c>
      <c r="U6" s="33">
        <f t="shared" si="3"/>
        <v>89.26</v>
      </c>
      <c r="V6" s="33">
        <f t="shared" si="3"/>
        <v>761</v>
      </c>
      <c r="W6" s="33">
        <f t="shared" si="3"/>
        <v>0.3</v>
      </c>
      <c r="X6" s="33">
        <f t="shared" si="3"/>
        <v>2536.67</v>
      </c>
      <c r="Y6" s="34">
        <f>IF(Y7="",NA(),Y7)</f>
        <v>105.84</v>
      </c>
      <c r="Z6" s="34">
        <f t="shared" ref="Z6:AH6" si="4">IF(Z7="",NA(),Z7)</f>
        <v>100.01</v>
      </c>
      <c r="AA6" s="34">
        <f t="shared" si="4"/>
        <v>139.27000000000001</v>
      </c>
      <c r="AB6" s="34">
        <f t="shared" si="4"/>
        <v>100.02</v>
      </c>
      <c r="AC6" s="34">
        <f t="shared" si="4"/>
        <v>103.97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1673.47</v>
      </c>
      <c r="BN6" s="34">
        <f t="shared" si="7"/>
        <v>1592.72</v>
      </c>
      <c r="BO6" s="34">
        <f t="shared" si="7"/>
        <v>1223.96</v>
      </c>
      <c r="BP6" s="33" t="str">
        <f>IF(BP7="","",IF(BP7="-","【-】","【"&amp;SUBSTITUTE(TEXT(BP7,"#,##0.00"),"-","△")&amp;"】"))</f>
        <v>【1,225.44】</v>
      </c>
      <c r="BQ6" s="34">
        <f>IF(BQ7="",NA(),BQ7)</f>
        <v>60.68</v>
      </c>
      <c r="BR6" s="34">
        <f t="shared" ref="BR6:BZ6" si="8">IF(BR7="",NA(),BR7)</f>
        <v>49.11</v>
      </c>
      <c r="BS6" s="34">
        <f t="shared" si="8"/>
        <v>35.94</v>
      </c>
      <c r="BT6" s="34">
        <f t="shared" si="8"/>
        <v>38.78</v>
      </c>
      <c r="BU6" s="34">
        <f t="shared" si="8"/>
        <v>45.68</v>
      </c>
      <c r="BV6" s="34">
        <f t="shared" si="8"/>
        <v>53.01</v>
      </c>
      <c r="BW6" s="34">
        <f t="shared" si="8"/>
        <v>50.54</v>
      </c>
      <c r="BX6" s="34">
        <f t="shared" si="8"/>
        <v>49.22</v>
      </c>
      <c r="BY6" s="34">
        <f t="shared" si="8"/>
        <v>53.7</v>
      </c>
      <c r="BZ6" s="34">
        <f t="shared" si="8"/>
        <v>61.54</v>
      </c>
      <c r="CA6" s="33" t="str">
        <f>IF(CA7="","",IF(CA7="-","【-】","【"&amp;SUBSTITUTE(TEXT(CA7,"#,##0.00"),"-","△")&amp;"】"))</f>
        <v>【75.58】</v>
      </c>
      <c r="CB6" s="34">
        <f>IF(CB7="",NA(),CB7)</f>
        <v>314.18</v>
      </c>
      <c r="CC6" s="34">
        <f t="shared" ref="CC6:CK6" si="9">IF(CC7="",NA(),CC7)</f>
        <v>397.45</v>
      </c>
      <c r="CD6" s="34">
        <f t="shared" si="9"/>
        <v>549.36</v>
      </c>
      <c r="CE6" s="34">
        <f t="shared" si="9"/>
        <v>510.85</v>
      </c>
      <c r="CF6" s="34">
        <f t="shared" si="9"/>
        <v>432.83</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22.53</v>
      </c>
      <c r="CN6" s="34">
        <f t="shared" ref="CN6:CV6" si="10">IF(CN7="",NA(),CN7)</f>
        <v>22.4</v>
      </c>
      <c r="CO6" s="34">
        <f t="shared" si="10"/>
        <v>22.27</v>
      </c>
      <c r="CP6" s="34">
        <f t="shared" si="10"/>
        <v>22.4</v>
      </c>
      <c r="CQ6" s="34">
        <f t="shared" si="10"/>
        <v>21.07</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64.2</v>
      </c>
      <c r="CY6" s="34">
        <f t="shared" ref="CY6:DG6" si="11">IF(CY7="",NA(),CY7)</f>
        <v>65.41</v>
      </c>
      <c r="CZ6" s="34">
        <f t="shared" si="11"/>
        <v>66.959999999999994</v>
      </c>
      <c r="DA6" s="34">
        <f t="shared" si="11"/>
        <v>69.31</v>
      </c>
      <c r="DB6" s="34">
        <f t="shared" si="11"/>
        <v>70.430000000000007</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322075</v>
      </c>
      <c r="D7" s="36">
        <v>47</v>
      </c>
      <c r="E7" s="36">
        <v>17</v>
      </c>
      <c r="F7" s="36">
        <v>4</v>
      </c>
      <c r="G7" s="36">
        <v>0</v>
      </c>
      <c r="H7" s="36" t="s">
        <v>111</v>
      </c>
      <c r="I7" s="36" t="s">
        <v>112</v>
      </c>
      <c r="J7" s="36" t="s">
        <v>113</v>
      </c>
      <c r="K7" s="36" t="s">
        <v>114</v>
      </c>
      <c r="L7" s="36" t="s">
        <v>115</v>
      </c>
      <c r="M7" s="36" t="s">
        <v>116</v>
      </c>
      <c r="N7" s="37" t="s">
        <v>117</v>
      </c>
      <c r="O7" s="37" t="s">
        <v>118</v>
      </c>
      <c r="P7" s="37">
        <v>3.2</v>
      </c>
      <c r="Q7" s="37">
        <v>115.75</v>
      </c>
      <c r="R7" s="37">
        <v>3350</v>
      </c>
      <c r="S7" s="37">
        <v>23944</v>
      </c>
      <c r="T7" s="37">
        <v>268.24</v>
      </c>
      <c r="U7" s="37">
        <v>89.26</v>
      </c>
      <c r="V7" s="37">
        <v>761</v>
      </c>
      <c r="W7" s="37">
        <v>0.3</v>
      </c>
      <c r="X7" s="37">
        <v>2536.67</v>
      </c>
      <c r="Y7" s="37">
        <v>105.84</v>
      </c>
      <c r="Z7" s="37">
        <v>100.01</v>
      </c>
      <c r="AA7" s="37">
        <v>139.27000000000001</v>
      </c>
      <c r="AB7" s="37">
        <v>100.02</v>
      </c>
      <c r="AC7" s="37">
        <v>103.97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1592.72</v>
      </c>
      <c r="BO7" s="37">
        <v>1223.96</v>
      </c>
      <c r="BP7" s="37">
        <v>1225.44</v>
      </c>
      <c r="BQ7" s="37">
        <v>60.68</v>
      </c>
      <c r="BR7" s="37">
        <v>49.11</v>
      </c>
      <c r="BS7" s="37">
        <v>35.94</v>
      </c>
      <c r="BT7" s="37">
        <v>38.78</v>
      </c>
      <c r="BU7" s="37">
        <v>45.68</v>
      </c>
      <c r="BV7" s="37">
        <v>53.01</v>
      </c>
      <c r="BW7" s="37">
        <v>50.54</v>
      </c>
      <c r="BX7" s="37">
        <v>49.22</v>
      </c>
      <c r="BY7" s="37">
        <v>53.7</v>
      </c>
      <c r="BZ7" s="37">
        <v>61.54</v>
      </c>
      <c r="CA7" s="37">
        <v>75.58</v>
      </c>
      <c r="CB7" s="37">
        <v>314.18</v>
      </c>
      <c r="CC7" s="37">
        <v>397.45</v>
      </c>
      <c r="CD7" s="37">
        <v>549.36</v>
      </c>
      <c r="CE7" s="37">
        <v>510.85</v>
      </c>
      <c r="CF7" s="37">
        <v>432.83</v>
      </c>
      <c r="CG7" s="37">
        <v>299.39</v>
      </c>
      <c r="CH7" s="37">
        <v>320.36</v>
      </c>
      <c r="CI7" s="37">
        <v>332.02</v>
      </c>
      <c r="CJ7" s="37">
        <v>300.35000000000002</v>
      </c>
      <c r="CK7" s="37">
        <v>267.86</v>
      </c>
      <c r="CL7" s="37">
        <v>215.23</v>
      </c>
      <c r="CM7" s="37">
        <v>22.53</v>
      </c>
      <c r="CN7" s="37">
        <v>22.4</v>
      </c>
      <c r="CO7" s="37">
        <v>22.27</v>
      </c>
      <c r="CP7" s="37">
        <v>22.4</v>
      </c>
      <c r="CQ7" s="37">
        <v>21.07</v>
      </c>
      <c r="CR7" s="37">
        <v>36.200000000000003</v>
      </c>
      <c r="CS7" s="37">
        <v>34.74</v>
      </c>
      <c r="CT7" s="37">
        <v>36.65</v>
      </c>
      <c r="CU7" s="37">
        <v>37.72</v>
      </c>
      <c r="CV7" s="37">
        <v>37.08</v>
      </c>
      <c r="CW7" s="37">
        <v>42.66</v>
      </c>
      <c r="CX7" s="37">
        <v>64.2</v>
      </c>
      <c r="CY7" s="37">
        <v>65.41</v>
      </c>
      <c r="CZ7" s="37">
        <v>66.959999999999994</v>
      </c>
      <c r="DA7" s="37">
        <v>69.31</v>
      </c>
      <c r="DB7" s="37">
        <v>70.430000000000007</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2018-12-03T09:16:28Z</dcterms:created>
  <dcterms:modified xsi:type="dcterms:W3CDTF">2019-02-04T07:12:12Z</dcterms:modified>
  <cp:category/>
</cp:coreProperties>
</file>