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lr7b90xofOpFGa7DEQAF4unjlbf9z7cB74kWvsxrZZBY9i6iISdx2X4Sp45k6q9xCnnpAWHL+w5P+WHcBR70oA==" workbookSaltValue="ii7bKIh+S5sGXNV2VF9n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<sst xmlns="http://schemas.openxmlformats.org/spreadsheetml/2006/main" count="251" uniqueCount="126">
  <si>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</si>
  <si>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</si>
  <si>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</si>
  <si>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</si>
  <si>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</si>
  <si>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</si>
  <si>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</si>
  <si>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</si>
  <si>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</si>
  <si>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</si>
  <si>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</si>
  <si>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</si>
  <si>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</si>
  <si>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</si>
  <si>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</si>
  <si>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</si>
  <si>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</si>
  <si>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</si>
  <si>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</si>
  <si>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</si>
  <si>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</si>
  <si>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</si>
  <si>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</si>
  <si>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</si>
  <si>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</si>
  <si>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</si>
  <si>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</si>
  <si>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</si>
  <si>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</si>
  <si>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</si>
  <si>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</si>
  <si>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</si>
  <si>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</si>
  <si>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</si>
  <si>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</si>
  <si>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</si>
  <si>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</si>
  <si>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</si>
  <si>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</si>
  <si>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</si>
  <si>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</si>
  <si>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</si>
  <si>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</si>
  <si>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</si>
  <si>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</si>
  <si>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</si>
  <si>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</si>
  <si>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</si>
  <si>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</si>
  <si>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</si>
  <si>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</si>
  <si>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</si>
  <si>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</si>
  <si>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</si>
  <si>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</si>
  <si>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</si>
  <si>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</si>
  <si>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</si>
  <si>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</si>
  <si>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</si>
  <si>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</si>
  <si>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</si>
  <si>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</si>
  <si>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</si>
  <si>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</si>
  <si>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</si>
  <si>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</si>
  <si>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</si>
  <si>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</si>
  <si>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</si>
  <si>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</si>
  <si>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</si>
  <si>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</si>
  <si>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</si>
  <si>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</si>
  <si>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</si>
  <si>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</si>
  <si>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</si>
  <si>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</si>
  <si>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</si>
  <si>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</si>
  <si>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</si>
  <si>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</si>
  <si>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</si>
  <si>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</si>
  <si>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</si>
  <si>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</si>
  <si>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</si>
  <si>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</si>
  <si>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</si>
  <si>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</si>
  <si>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</si>
  <si>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</si>
  <si>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</si>
  <si>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</si>
  <si>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</si>
  <si>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</si>
  <si>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</si>
  <si>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</si>
  <si>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</si>
  <si>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</si>
  <si>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</si>
  <si>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</si>
  <si>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</si>
  <si>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</si>
  <si>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</si>
  <si>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</si>
  <si>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</si>
  <si>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</si>
  <si>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</si>
  <si>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</si>
  <si>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</si>
  <si>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</si>
  <si>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</si>
  <si>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</si>
  <si>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</si>
  <si>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</si>
  <si>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</si>
  <si>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</si>
  <si>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</si>
  <si>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</si>
  <si>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</si>
  <si>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</si>
  <si>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・法定耐用年数が近付いている浄化槽もあり、今後は改修計画の検討をしていく必要がある。
・浄化槽ブロワの故障が年々増加しており、修繕費が増加傾向にあるため、対応策の検討が必要である。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rPh sb="44" eb="47">
      <t>ジョウカソウ</t>
    </rPh>
    <rPh sb="51" eb="53">
      <t>コショウ</t>
    </rPh>
    <rPh sb="54" eb="56">
      <t>ネンネン</t>
    </rPh>
    <rPh sb="56" eb="58">
      <t>ゾウカ</t>
    </rPh>
    <rPh sb="63" eb="65">
      <t>シュウゼン</t>
    </rPh>
    <rPh sb="65" eb="66">
      <t>ヒ</t>
    </rPh>
    <rPh sb="67" eb="69">
      <t>ゾウカ</t>
    </rPh>
    <rPh sb="69" eb="71">
      <t>ケイコウ</t>
    </rPh>
    <rPh sb="77" eb="79">
      <t>タイオウ</t>
    </rPh>
    <rPh sb="79" eb="80">
      <t>サク</t>
    </rPh>
    <rPh sb="81" eb="83">
      <t>ケントウ</t>
    </rPh>
    <rPh sb="84" eb="86">
      <t>ヒツヨウ</t>
    </rPh>
    <phoneticPr fontId="4"/>
  </si>
  <si>
    <t>・将来的に有収水量の大幅な増加は見込めないため、維持管理費の節減や料金体系の見直しにより経営の健全化を図っていく必要がある。</t>
    <phoneticPr fontId="4"/>
  </si>
  <si>
    <t>・収益的収支比率は右肩上がりとなっているが、これは一般会計からの繰入金の増加によるものであり、経費回収率の低さから見て分かるように使用料収入で汚水処理費用が賄えていない状況にある。
・予算に占める企業債償還の割合が大きく、自主財源のみでは経営が成り立たず一般会計からの繰入金に頼らざるをえない状況にある。
・節水意識の向上ならびに人口の減少による影響から使用料収入は減少傾向にある。
・事業完了しており、企業債残高は減少傾向にある。
（※補足　⑦施設利用率のH28平均値は異常値であるため、考慮する必要はない）</t>
    <rPh sb="47" eb="49">
      <t>ケイヒ</t>
    </rPh>
    <rPh sb="49" eb="51">
      <t>カイシュウ</t>
    </rPh>
    <rPh sb="51" eb="52">
      <t>リツ</t>
    </rPh>
    <rPh sb="53" eb="54">
      <t>ヒク</t>
    </rPh>
    <rPh sb="57" eb="58">
      <t>ミ</t>
    </rPh>
    <rPh sb="59" eb="60">
      <t>ワ</t>
    </rPh>
    <rPh sb="65" eb="68">
      <t>シヨウリョウ</t>
    </rPh>
    <rPh sb="68" eb="70">
      <t>シュウニュウ</t>
    </rPh>
    <rPh sb="71" eb="73">
      <t>オスイ</t>
    </rPh>
    <rPh sb="73" eb="75">
      <t>ショリ</t>
    </rPh>
    <rPh sb="75" eb="77">
      <t>ヒヨウ</t>
    </rPh>
    <rPh sb="78" eb="79">
      <t>マカナ</t>
    </rPh>
    <rPh sb="84" eb="86">
      <t>ジョウキョウ</t>
    </rPh>
    <rPh sb="220" eb="222">
      <t>ホソク</t>
    </rPh>
    <rPh sb="224" eb="226">
      <t>シセツ</t>
    </rPh>
    <rPh sb="226" eb="228">
      <t>リヨウ</t>
    </rPh>
    <rPh sb="228" eb="229">
      <t>リツ</t>
    </rPh>
    <rPh sb="233" eb="236">
      <t>ヘイキンチ</t>
    </rPh>
    <rPh sb="237" eb="240">
      <t>イジョウチ</t>
    </rPh>
    <rPh sb="246" eb="248">
      <t>コウリョ</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</si>
</sst>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E3-4745-96FC-25002DFF4533}"/>
            </c:ext>
          </c:extLst>
        </c:ser>
        <c:dLbls>
          <c:showLegendKey val="0"/>
          <c:showVal val="0"/>
          <c:showCatName val="0"/>
          <c:showSerName val="0"/>
          <c:showPercent val="0"/>
          <c:showBubbleSize val="0"/>
        </c:dLbls>
        <c:gapWidth val="150"/>
        <c:axId val="215626792"/>
        <c:axId val="21670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FE3-4745-96FC-25002DFF4533}"/>
            </c:ext>
          </c:extLst>
        </c:ser>
        <c:dLbls>
          <c:showLegendKey val="0"/>
          <c:showVal val="0"/>
          <c:showCatName val="0"/>
          <c:showSerName val="0"/>
          <c:showPercent val="0"/>
          <c:showBubbleSize val="0"/>
        </c:dLbls>
        <c:marker val="1"/>
        <c:smooth val="0"/>
        <c:axId val="215626792"/>
        <c:axId val="216700080"/>
      </c:lineChart>
      <c:dateAx>
        <c:axId val="215626792"/>
        <c:scaling>
          <c:orientation val="minMax"/>
        </c:scaling>
        <c:delete val="1"/>
        <c:axPos val="b"/>
        <c:numFmt formatCode="ge" sourceLinked="1"/>
        <c:majorTickMark val="none"/>
        <c:minorTickMark val="none"/>
        <c:tickLblPos val="none"/>
        <c:crossAx val="216700080"/>
        <c:crosses val="autoZero"/>
        <c:auto val="1"/>
        <c:lblOffset val="100"/>
        <c:baseTimeUnit val="years"/>
      </c:dateAx>
      <c:valAx>
        <c:axId val="21670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46.09</c:v>
                </c:pt>
                <c:pt idx="1">
                  <c:v>44.53</c:v>
                </c:pt>
                <c:pt idx="2">
                  <c:v>44.53</c:v>
                </c:pt>
                <c:pt idx="3">
                  <c:v>43.75</c:v>
                </c:pt>
                <c:pt idx="4">
                  <c:v>43.75</c:v>
                </c:pt>
              </c:numCache>
            </c:numRef>
          </c:val>
          <c:extLst xmlns:c16r2="http://schemas.microsoft.com/office/drawing/2015/06/chart">
            <c:ext xmlns:c16="http://schemas.microsoft.com/office/drawing/2014/chart" uri="{C3380CC4-5D6E-409C-BE32-E72D297353CC}">
              <c16:uniqueId val="{00000000-462F-44C0-86B7-AC55118D461D}"/>
            </c:ext>
          </c:extLst>
        </c:ser>
        <c:dLbls>
          <c:showLegendKey val="0"/>
          <c:showVal val="0"/>
          <c:showCatName val="0"/>
          <c:showSerName val="0"/>
          <c:showPercent val="0"/>
          <c:showBubbleSize val="0"/>
        </c:dLbls>
        <c:gapWidth val="150"/>
        <c:axId val="216863248"/>
        <c:axId val="21686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462F-44C0-86B7-AC55118D461D}"/>
            </c:ext>
          </c:extLst>
        </c:ser>
        <c:dLbls>
          <c:showLegendKey val="0"/>
          <c:showVal val="0"/>
          <c:showCatName val="0"/>
          <c:showSerName val="0"/>
          <c:showPercent val="0"/>
          <c:showBubbleSize val="0"/>
        </c:dLbls>
        <c:marker val="1"/>
        <c:smooth val="0"/>
        <c:axId val="216863248"/>
        <c:axId val="216863640"/>
      </c:lineChart>
      <c:dateAx>
        <c:axId val="216863248"/>
        <c:scaling>
          <c:orientation val="minMax"/>
        </c:scaling>
        <c:delete val="1"/>
        <c:axPos val="b"/>
        <c:numFmt formatCode="ge" sourceLinked="1"/>
        <c:majorTickMark val="none"/>
        <c:minorTickMark val="none"/>
        <c:tickLblPos val="none"/>
        <c:crossAx val="216863640"/>
        <c:crosses val="autoZero"/>
        <c:auto val="1"/>
        <c:lblOffset val="100"/>
        <c:baseTimeUnit val="years"/>
      </c:dateAx>
      <c:valAx>
        <c:axId val="21686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94.41</c:v>
                </c:pt>
                <c:pt idx="1">
                  <c:v>93.75</c:v>
                </c:pt>
                <c:pt idx="2">
                  <c:v>93.68</c:v>
                </c:pt>
                <c:pt idx="3">
                  <c:v>94.89</c:v>
                </c:pt>
                <c:pt idx="4">
                  <c:v>96.3</c:v>
                </c:pt>
              </c:numCache>
            </c:numRef>
          </c:val>
          <c:extLst xmlns:c16r2="http://schemas.microsoft.com/office/drawing/2015/06/chart">
            <c:ext xmlns:c16="http://schemas.microsoft.com/office/drawing/2014/chart" uri="{C3380CC4-5D6E-409C-BE32-E72D297353CC}">
              <c16:uniqueId val="{00000000-CBAE-4771-8CE4-4B2C5766BF3F}"/>
            </c:ext>
          </c:extLst>
        </c:ser>
        <c:dLbls>
          <c:showLegendKey val="0"/>
          <c:showVal val="0"/>
          <c:showCatName val="0"/>
          <c:showSerName val="0"/>
          <c:showPercent val="0"/>
          <c:showBubbleSize val="0"/>
        </c:dLbls>
        <c:gapWidth val="150"/>
        <c:axId val="217629432"/>
        <c:axId val="2176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CBAE-4771-8CE4-4B2C5766BF3F}"/>
            </c:ext>
          </c:extLst>
        </c:ser>
        <c:dLbls>
          <c:showLegendKey val="0"/>
          <c:showVal val="0"/>
          <c:showCatName val="0"/>
          <c:showSerName val="0"/>
          <c:showPercent val="0"/>
          <c:showBubbleSize val="0"/>
        </c:dLbls>
        <c:marker val="1"/>
        <c:smooth val="0"/>
        <c:axId val="217629432"/>
        <c:axId val="217629824"/>
      </c:lineChart>
      <c:dateAx>
        <c:axId val="217629432"/>
        <c:scaling>
          <c:orientation val="minMax"/>
        </c:scaling>
        <c:delete val="1"/>
        <c:axPos val="b"/>
        <c:numFmt formatCode="ge" sourceLinked="1"/>
        <c:majorTickMark val="none"/>
        <c:minorTickMark val="none"/>
        <c:tickLblPos val="none"/>
        <c:crossAx val="217629824"/>
        <c:crosses val="autoZero"/>
        <c:auto val="1"/>
        <c:lblOffset val="100"/>
        <c:baseTimeUnit val="years"/>
      </c:dateAx>
      <c:valAx>
        <c:axId val="217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66.55</c:v>
                </c:pt>
                <c:pt idx="1">
                  <c:v>65.06</c:v>
                </c:pt>
                <c:pt idx="2">
                  <c:v>68.31</c:v>
                </c:pt>
                <c:pt idx="3">
                  <c:v>84.69</c:v>
                </c:pt>
                <c:pt idx="4">
                  <c:v>85.05</c:v>
                </c:pt>
              </c:numCache>
            </c:numRef>
          </c:val>
          <c:extLst xmlns:c16r2="http://schemas.microsoft.com/office/drawing/2015/06/chart">
            <c:ext xmlns:c16="http://schemas.microsoft.com/office/drawing/2014/chart" uri="{C3380CC4-5D6E-409C-BE32-E72D297353CC}">
              <c16:uniqueId val="{00000000-C9C3-4BAB-A2F2-59EA8E1EDF2D}"/>
            </c:ext>
          </c:extLst>
        </c:ser>
        <c:dLbls>
          <c:showLegendKey val="0"/>
          <c:showVal val="0"/>
          <c:showCatName val="0"/>
          <c:showSerName val="0"/>
          <c:showPercent val="0"/>
          <c:showBubbleSize val="0"/>
        </c:dLbls>
        <c:gapWidth val="150"/>
        <c:axId val="217038456"/>
        <c:axId val="21704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C3-4BAB-A2F2-59EA8E1EDF2D}"/>
            </c:ext>
          </c:extLst>
        </c:ser>
        <c:dLbls>
          <c:showLegendKey val="0"/>
          <c:showVal val="0"/>
          <c:showCatName val="0"/>
          <c:showSerName val="0"/>
          <c:showPercent val="0"/>
          <c:showBubbleSize val="0"/>
        </c:dLbls>
        <c:marker val="1"/>
        <c:smooth val="0"/>
        <c:axId val="217038456"/>
        <c:axId val="217040888"/>
      </c:lineChart>
      <c:dateAx>
        <c:axId val="217038456"/>
        <c:scaling>
          <c:orientation val="minMax"/>
        </c:scaling>
        <c:delete val="1"/>
        <c:axPos val="b"/>
        <c:numFmt formatCode="ge" sourceLinked="1"/>
        <c:majorTickMark val="none"/>
        <c:minorTickMark val="none"/>
        <c:tickLblPos val="none"/>
        <c:crossAx val="217040888"/>
        <c:crosses val="autoZero"/>
        <c:auto val="1"/>
        <c:lblOffset val="100"/>
        <c:baseTimeUnit val="years"/>
      </c:dateAx>
      <c:valAx>
        <c:axId val="21704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3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0A-4732-9422-B5B34E5785F6}"/>
            </c:ext>
          </c:extLst>
        </c:ser>
        <c:dLbls>
          <c:showLegendKey val="0"/>
          <c:showVal val="0"/>
          <c:showCatName val="0"/>
          <c:showSerName val="0"/>
          <c:showPercent val="0"/>
          <c:showBubbleSize val="0"/>
        </c:dLbls>
        <c:gapWidth val="150"/>
        <c:axId val="217081576"/>
        <c:axId val="21708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0A-4732-9422-B5B34E5785F6}"/>
            </c:ext>
          </c:extLst>
        </c:ser>
        <c:dLbls>
          <c:showLegendKey val="0"/>
          <c:showVal val="0"/>
          <c:showCatName val="0"/>
          <c:showSerName val="0"/>
          <c:showPercent val="0"/>
          <c:showBubbleSize val="0"/>
        </c:dLbls>
        <c:marker val="1"/>
        <c:smooth val="0"/>
        <c:axId val="217081576"/>
        <c:axId val="217084008"/>
      </c:lineChart>
      <c:dateAx>
        <c:axId val="217081576"/>
        <c:scaling>
          <c:orientation val="minMax"/>
        </c:scaling>
        <c:delete val="1"/>
        <c:axPos val="b"/>
        <c:numFmt formatCode="ge" sourceLinked="1"/>
        <c:majorTickMark val="none"/>
        <c:minorTickMark val="none"/>
        <c:tickLblPos val="none"/>
        <c:crossAx val="217084008"/>
        <c:crosses val="autoZero"/>
        <c:auto val="1"/>
        <c:lblOffset val="100"/>
        <c:baseTimeUnit val="years"/>
      </c:dateAx>
      <c:valAx>
        <c:axId val="21708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8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D7-4AE3-ABA4-976BDC3F361F}"/>
            </c:ext>
          </c:extLst>
        </c:ser>
        <c:dLbls>
          <c:showLegendKey val="0"/>
          <c:showVal val="0"/>
          <c:showCatName val="0"/>
          <c:showSerName val="0"/>
          <c:showPercent val="0"/>
          <c:showBubbleSize val="0"/>
        </c:dLbls>
        <c:gapWidth val="150"/>
        <c:axId val="217222776"/>
        <c:axId val="2172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D7-4AE3-ABA4-976BDC3F361F}"/>
            </c:ext>
          </c:extLst>
        </c:ser>
        <c:dLbls>
          <c:showLegendKey val="0"/>
          <c:showVal val="0"/>
          <c:showCatName val="0"/>
          <c:showSerName val="0"/>
          <c:showPercent val="0"/>
          <c:showBubbleSize val="0"/>
        </c:dLbls>
        <c:marker val="1"/>
        <c:smooth val="0"/>
        <c:axId val="217222776"/>
        <c:axId val="217223160"/>
      </c:lineChart>
      <c:dateAx>
        <c:axId val="217222776"/>
        <c:scaling>
          <c:orientation val="minMax"/>
        </c:scaling>
        <c:delete val="1"/>
        <c:axPos val="b"/>
        <c:numFmt formatCode="ge" sourceLinked="1"/>
        <c:majorTickMark val="none"/>
        <c:minorTickMark val="none"/>
        <c:tickLblPos val="none"/>
        <c:crossAx val="217223160"/>
        <c:crosses val="autoZero"/>
        <c:auto val="1"/>
        <c:lblOffset val="100"/>
        <c:baseTimeUnit val="years"/>
      </c:dateAx>
      <c:valAx>
        <c:axId val="2172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BE-4815-A2C5-C7D2E71F8331}"/>
            </c:ext>
          </c:extLst>
        </c:ser>
        <c:dLbls>
          <c:showLegendKey val="0"/>
          <c:showVal val="0"/>
          <c:showCatName val="0"/>
          <c:showSerName val="0"/>
          <c:showPercent val="0"/>
          <c:showBubbleSize val="0"/>
        </c:dLbls>
        <c:gapWidth val="150"/>
        <c:axId val="215587928"/>
        <c:axId val="2155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BE-4815-A2C5-C7D2E71F8331}"/>
            </c:ext>
          </c:extLst>
        </c:ser>
        <c:dLbls>
          <c:showLegendKey val="0"/>
          <c:showVal val="0"/>
          <c:showCatName val="0"/>
          <c:showSerName val="0"/>
          <c:showPercent val="0"/>
          <c:showBubbleSize val="0"/>
        </c:dLbls>
        <c:marker val="1"/>
        <c:smooth val="0"/>
        <c:axId val="215587928"/>
        <c:axId val="215588320"/>
      </c:lineChart>
      <c:dateAx>
        <c:axId val="215587928"/>
        <c:scaling>
          <c:orientation val="minMax"/>
        </c:scaling>
        <c:delete val="1"/>
        <c:axPos val="b"/>
        <c:numFmt formatCode="ge" sourceLinked="1"/>
        <c:majorTickMark val="none"/>
        <c:minorTickMark val="none"/>
        <c:tickLblPos val="none"/>
        <c:crossAx val="215588320"/>
        <c:crosses val="autoZero"/>
        <c:auto val="1"/>
        <c:lblOffset val="100"/>
        <c:baseTimeUnit val="years"/>
      </c:dateAx>
      <c:valAx>
        <c:axId val="2155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D4-41CA-92D5-65194C5CDF89}"/>
            </c:ext>
          </c:extLst>
        </c:ser>
        <c:dLbls>
          <c:showLegendKey val="0"/>
          <c:showVal val="0"/>
          <c:showCatName val="0"/>
          <c:showSerName val="0"/>
          <c:showPercent val="0"/>
          <c:showBubbleSize val="0"/>
        </c:dLbls>
        <c:gapWidth val="150"/>
        <c:axId val="215587144"/>
        <c:axId val="2155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D4-41CA-92D5-65194C5CDF89}"/>
            </c:ext>
          </c:extLst>
        </c:ser>
        <c:dLbls>
          <c:showLegendKey val="0"/>
          <c:showVal val="0"/>
          <c:showCatName val="0"/>
          <c:showSerName val="0"/>
          <c:showPercent val="0"/>
          <c:showBubbleSize val="0"/>
        </c:dLbls>
        <c:marker val="1"/>
        <c:smooth val="0"/>
        <c:axId val="215587144"/>
        <c:axId val="215586752"/>
      </c:lineChart>
      <c:dateAx>
        <c:axId val="215587144"/>
        <c:scaling>
          <c:orientation val="minMax"/>
        </c:scaling>
        <c:delete val="1"/>
        <c:axPos val="b"/>
        <c:numFmt formatCode="ge" sourceLinked="1"/>
        <c:majorTickMark val="none"/>
        <c:minorTickMark val="none"/>
        <c:tickLblPos val="none"/>
        <c:crossAx val="215586752"/>
        <c:crosses val="autoZero"/>
        <c:auto val="1"/>
        <c:lblOffset val="100"/>
        <c:baseTimeUnit val="years"/>
      </c:dateAx>
      <c:valAx>
        <c:axId val="2155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8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1061.69</c:v>
                </c:pt>
                <c:pt idx="1">
                  <c:v>1026.47</c:v>
                </c:pt>
                <c:pt idx="2">
                  <c:v>938.5</c:v>
                </c:pt>
                <c:pt idx="3">
                  <c:v>943.12</c:v>
                </c:pt>
                <c:pt idx="4">
                  <c:v>748.78</c:v>
                </c:pt>
              </c:numCache>
            </c:numRef>
          </c:val>
          <c:extLst xmlns:c16r2="http://schemas.microsoft.com/office/drawing/2015/06/chart">
            <c:ext xmlns:c16="http://schemas.microsoft.com/office/drawing/2014/chart" uri="{C3380CC4-5D6E-409C-BE32-E72D297353CC}">
              <c16:uniqueId val="{00000000-0F6C-4752-B3DB-A71DD71A8F05}"/>
            </c:ext>
          </c:extLst>
        </c:ser>
        <c:dLbls>
          <c:showLegendKey val="0"/>
          <c:showVal val="0"/>
          <c:showCatName val="0"/>
          <c:showSerName val="0"/>
          <c:showPercent val="0"/>
          <c:showBubbleSize val="0"/>
        </c:dLbls>
        <c:gapWidth val="150"/>
        <c:axId val="215587536"/>
        <c:axId val="21711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0F6C-4752-B3DB-A71DD71A8F05}"/>
            </c:ext>
          </c:extLst>
        </c:ser>
        <c:dLbls>
          <c:showLegendKey val="0"/>
          <c:showVal val="0"/>
          <c:showCatName val="0"/>
          <c:showSerName val="0"/>
          <c:showPercent val="0"/>
          <c:showBubbleSize val="0"/>
        </c:dLbls>
        <c:marker val="1"/>
        <c:smooth val="0"/>
        <c:axId val="215587536"/>
        <c:axId val="217110024"/>
      </c:lineChart>
      <c:dateAx>
        <c:axId val="215587536"/>
        <c:scaling>
          <c:orientation val="minMax"/>
        </c:scaling>
        <c:delete val="1"/>
        <c:axPos val="b"/>
        <c:numFmt formatCode="ge" sourceLinked="1"/>
        <c:majorTickMark val="none"/>
        <c:minorTickMark val="none"/>
        <c:tickLblPos val="none"/>
        <c:crossAx val="217110024"/>
        <c:crosses val="autoZero"/>
        <c:auto val="1"/>
        <c:lblOffset val="100"/>
        <c:baseTimeUnit val="years"/>
      </c:dateAx>
      <c:valAx>
        <c:axId val="21711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8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50.85</c:v>
                </c:pt>
                <c:pt idx="1">
                  <c:v>48.08</c:v>
                </c:pt>
                <c:pt idx="2">
                  <c:v>45.49</c:v>
                </c:pt>
                <c:pt idx="3">
                  <c:v>69.86</c:v>
                </c:pt>
                <c:pt idx="4">
                  <c:v>64.010000000000005</c:v>
                </c:pt>
              </c:numCache>
            </c:numRef>
          </c:val>
          <c:extLst xmlns:c16r2="http://schemas.microsoft.com/office/drawing/2015/06/chart">
            <c:ext xmlns:c16="http://schemas.microsoft.com/office/drawing/2014/chart" uri="{C3380CC4-5D6E-409C-BE32-E72D297353CC}">
              <c16:uniqueId val="{00000000-F5A5-4920-8903-8B5D4438CD9A}"/>
            </c:ext>
          </c:extLst>
        </c:ser>
        <c:dLbls>
          <c:showLegendKey val="0"/>
          <c:showVal val="0"/>
          <c:showCatName val="0"/>
          <c:showSerName val="0"/>
          <c:showPercent val="0"/>
          <c:showBubbleSize val="0"/>
        </c:dLbls>
        <c:gapWidth val="150"/>
        <c:axId val="216860112"/>
        <c:axId val="21686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F5A5-4920-8903-8B5D4438CD9A}"/>
            </c:ext>
          </c:extLst>
        </c:ser>
        <c:dLbls>
          <c:showLegendKey val="0"/>
          <c:showVal val="0"/>
          <c:showCatName val="0"/>
          <c:showSerName val="0"/>
          <c:showPercent val="0"/>
          <c:showBubbleSize val="0"/>
        </c:dLbls>
        <c:marker val="1"/>
        <c:smooth val="0"/>
        <c:axId val="216860112"/>
        <c:axId val="216860504"/>
      </c:lineChart>
      <c:dateAx>
        <c:axId val="216860112"/>
        <c:scaling>
          <c:orientation val="minMax"/>
        </c:scaling>
        <c:delete val="1"/>
        <c:axPos val="b"/>
        <c:numFmt formatCode="ge" sourceLinked="1"/>
        <c:majorTickMark val="none"/>
        <c:minorTickMark val="none"/>
        <c:tickLblPos val="none"/>
        <c:crossAx val="216860504"/>
        <c:crosses val="autoZero"/>
        <c:auto val="1"/>
        <c:lblOffset val="100"/>
        <c:baseTimeUnit val="years"/>
      </c:dateAx>
      <c:valAx>
        <c:axId val="2168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358.17</c:v>
                </c:pt>
                <c:pt idx="1">
                  <c:v>388.53</c:v>
                </c:pt>
                <c:pt idx="2">
                  <c:v>413.44</c:v>
                </c:pt>
                <c:pt idx="3">
                  <c:v>270.14</c:v>
                </c:pt>
                <c:pt idx="4">
                  <c:v>291.81</c:v>
                </c:pt>
              </c:numCache>
            </c:numRef>
          </c:val>
          <c:extLst xmlns:c16r2="http://schemas.microsoft.com/office/drawing/2015/06/chart">
            <c:ext xmlns:c16="http://schemas.microsoft.com/office/drawing/2014/chart" uri="{C3380CC4-5D6E-409C-BE32-E72D297353CC}">
              <c16:uniqueId val="{00000000-F491-48CF-9410-561EC1053934}"/>
            </c:ext>
          </c:extLst>
        </c:ser>
        <c:dLbls>
          <c:showLegendKey val="0"/>
          <c:showVal val="0"/>
          <c:showCatName val="0"/>
          <c:showSerName val="0"/>
          <c:showPercent val="0"/>
          <c:showBubbleSize val="0"/>
        </c:dLbls>
        <c:gapWidth val="150"/>
        <c:axId val="216861680"/>
        <c:axId val="21686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F491-48CF-9410-561EC1053934}"/>
            </c:ext>
          </c:extLst>
        </c:ser>
        <c:dLbls>
          <c:showLegendKey val="0"/>
          <c:showVal val="0"/>
          <c:showCatName val="0"/>
          <c:showSerName val="0"/>
          <c:showPercent val="0"/>
          <c:showBubbleSize val="0"/>
        </c:dLbls>
        <c:marker val="1"/>
        <c:smooth val="0"/>
        <c:axId val="216861680"/>
        <c:axId val="216862072"/>
      </c:lineChart>
      <c:dateAx>
        <c:axId val="216861680"/>
        <c:scaling>
          <c:orientation val="minMax"/>
        </c:scaling>
        <c:delete val="1"/>
        <c:axPos val="b"/>
        <c:numFmt formatCode="ge" sourceLinked="1"/>
        <c:majorTickMark val="none"/>
        <c:minorTickMark val="none"/>
        <c:tickLblPos val="none"/>
        <c:crossAx val="216862072"/>
        <c:crosses val="autoZero"/>
        <c:auto val="1"/>
        <c:lblOffset val="100"/>
        <c:baseTimeUnit val="years"/>
      </c:dateAx>
      <c:valAx>
        <c:axId val="2168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安来市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39409</v>
      </c>
      <c r="AM8" s="49"/>
      <c r="AN8" s="49"/>
      <c r="AO8" s="49"/>
      <c r="AP8" s="49"/>
      <c r="AQ8" s="49"/>
      <c r="AR8" s="49"/>
      <c r="AS8" s="49"/>
      <c r="AT8" s="44">
        <f>データ!T6</f>
        <v>420.93</v>
      </c>
      <c r="AU8" s="44"/>
      <c r="AV8" s="44"/>
      <c r="AW8" s="44"/>
      <c r="AX8" s="44"/>
      <c r="AY8" s="44"/>
      <c r="AZ8" s="44"/>
      <c r="BA8" s="44"/>
      <c r="BB8" s="44">
        <f>データ!U6</f>
        <v>93.62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0.69</v>
      </c>
      <c r="Q10" s="44"/>
      <c r="R10" s="44"/>
      <c r="S10" s="44"/>
      <c r="T10" s="44"/>
      <c r="U10" s="44"/>
      <c r="V10" s="44"/>
      <c r="W10" s="44">
        <f>データ!Q6</f>
        <v>100</v>
      </c>
      <c r="X10" s="44"/>
      <c r="Y10" s="44"/>
      <c r="Z10" s="44"/>
      <c r="AA10" s="44"/>
      <c r="AB10" s="44"/>
      <c r="AC10" s="44"/>
      <c r="AD10" s="49">
        <f>データ!R6</f>
        <v>3439</v>
      </c>
      <c r="AE10" s="49"/>
      <c r="AF10" s="49"/>
      <c r="AG10" s="49"/>
      <c r="AH10" s="49"/>
      <c r="AI10" s="49"/>
      <c r="AJ10" s="49"/>
      <c r="AK10" s="2"/>
      <c r="AL10" s="49">
        <f>データ!V6</f>
        <v>270</v>
      </c>
      <c r="AM10" s="49"/>
      <c r="AN10" s="49"/>
      <c r="AO10" s="49"/>
      <c r="AP10" s="49"/>
      <c r="AQ10" s="49"/>
      <c r="AR10" s="49"/>
      <c r="AS10" s="49"/>
      <c r="AT10" s="44">
        <f>データ!W6</f>
        <v>0.03</v>
      </c>
      <c r="AU10" s="44"/>
      <c r="AV10" s="44"/>
      <c r="AW10" s="44"/>
      <c r="AX10" s="44"/>
      <c r="AY10" s="44"/>
      <c r="AZ10" s="44"/>
      <c r="BA10" s="44"/>
      <c r="BB10" s="44">
        <f>データ!X6</f>
        <v>9000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76"/>
      <c r="BN55" s="76"/>
      <c r="BO55" s="76"/>
      <c r="BP55" s="76"/>
      <c r="BQ55" s="76"/>
      <c r="BR55" s="76"/>
      <c r="BS55" s="76"/>
      <c r="BT55" s="76"/>
      <c r="BU55" s="76"/>
      <c r="BV55" s="76"/>
      <c r="BW55" s="76"/>
      <c r="BX55" s="76"/>
      <c r="BY55" s="76"/>
      <c r="BZ55" s="77"/>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8"/>
      <c r="BM56" s="76"/>
      <c r="BN56" s="76"/>
      <c r="BO56" s="76"/>
      <c r="BP56" s="76"/>
      <c r="BQ56" s="76"/>
      <c r="BR56" s="76"/>
      <c r="BS56" s="76"/>
      <c r="BT56" s="76"/>
      <c r="BU56" s="76"/>
      <c r="BV56" s="76"/>
      <c r="BW56" s="76"/>
      <c r="BX56" s="76"/>
      <c r="BY56" s="76"/>
      <c r="BZ56" s="77"/>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63MAWNJqIkkFbebsb1viWr0KD+l0UZb0zKrYWrR5ghqJ31eVoKQfqlXV3oPYvAstJ55uE1kzsWf1gVcD5vAMwg==" saltValue="mjOYcgUlboy6n8URyPpo2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322067</v>
      </c>
      <c r="D6" s="32">
        <f t="shared" si="3"/>
        <v>47</v>
      </c>
      <c r="E6" s="32">
        <f t="shared" si="3"/>
        <v>18</v>
      </c>
      <c r="F6" s="32">
        <f t="shared" si="3"/>
        <v>1</v>
      </c>
      <c r="G6" s="32">
        <f t="shared" si="3"/>
        <v>0</v>
      </c>
      <c r="H6" s="32" t="str">
        <f t="shared" si="3"/>
        <v>島根県　安来市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0.69</v>
      </c>
      <c r="Q6" s="33">
        <f t="shared" si="3"/>
        <v>100</v>
      </c>
      <c r="R6" s="33">
        <f t="shared" si="3"/>
        <v>3439</v>
      </c>
      <c r="S6" s="33">
        <f t="shared" si="3"/>
        <v>39409</v>
      </c>
      <c r="T6" s="33">
        <f t="shared" si="3"/>
        <v>420.93</v>
      </c>
      <c r="U6" s="33">
        <f t="shared" si="3"/>
        <v>93.62</v>
      </c>
      <c r="V6" s="33">
        <f t="shared" si="3"/>
        <v>270</v>
      </c>
      <c r="W6" s="33">
        <f t="shared" si="3"/>
        <v>0.03</v>
      </c>
      <c r="X6" s="33">
        <f t="shared" si="3"/>
        <v>9000</v>
      </c>
      <c r="Y6" s="34">
        <f>IF(Y7="",NA(),Y7)</f>
        <v>66.55</v>
      </c>
      <c r="Z6" s="34">
        <f t="shared" ref="Z6:AH6" si="4">IF(Z7="",NA(),Z7)</f>
        <v>65.06</v>
      </c>
      <c r="AA6" s="34">
        <f t="shared" si="4"/>
        <v>68.31</v>
      </c>
      <c r="AB6" s="34">
        <f t="shared" si="4"/>
        <v>84.69</v>
      </c>
      <c r="AC6" s="34">
        <f t="shared" si="4"/>
        <v>85.05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1061.69</v>
      </c>
      <c r="BG6" s="34">
        <f t="shared" ref="BG6:BO6" si="7">IF(BG7="",NA(),BG7)</f>
        <v>1026.47</v>
      </c>
      <c r="BH6" s="34">
        <f t="shared" si="7"/>
        <v>938.5</v>
      </c>
      <c r="BI6" s="34">
        <f t="shared" si="7"/>
        <v>943.12</v>
      </c>
      <c r="BJ6" s="34">
        <f t="shared" si="7"/>
        <v>748.78</v>
      </c>
      <c r="BK6" s="34">
        <f t="shared" si="7"/>
        <v>799.41</v>
      </c>
      <c r="BL6" s="34">
        <f t="shared" si="7"/>
        <v>701.33</v>
      </c>
      <c r="BM6" s="34">
        <f t="shared" si="7"/>
        <v>663.76</v>
      </c>
      <c r="BN6" s="34">
        <f t="shared" si="7"/>
        <v>566.35</v>
      </c>
      <c r="BO6" s="34">
        <f t="shared" si="7"/>
        <v>888.8</v>
      </c>
      <c r="BP6" s="33" t="str">
        <f>IF(BP7="","",IF(BP7="-","【-】","【"&amp;SUBSTITUTE(TEXT(BP7,"#,##0.00"),"-","△")&amp;"】"))</f>
        <v>【878.58】</v>
      </c>
      <c r="BQ6" s="34">
        <f>IF(BQ7="",NA(),BQ7)</f>
        <v>50.85</v>
      </c>
      <c r="BR6" s="34">
        <f t="shared" ref="BR6:BZ6" si="8">IF(BR7="",NA(),BR7)</f>
        <v>48.08</v>
      </c>
      <c r="BS6" s="34">
        <f t="shared" si="8"/>
        <v>45.49</v>
      </c>
      <c r="BT6" s="34">
        <f t="shared" si="8"/>
        <v>69.86</v>
      </c>
      <c r="BU6" s="34">
        <f t="shared" si="8"/>
        <v>64.010000000000005</v>
      </c>
      <c r="BV6" s="34">
        <f t="shared" si="8"/>
        <v>51.57</v>
      </c>
      <c r="BW6" s="34">
        <f t="shared" si="8"/>
        <v>53.48</v>
      </c>
      <c r="BX6" s="34">
        <f t="shared" si="8"/>
        <v>53.76</v>
      </c>
      <c r="BY6" s="34">
        <f t="shared" si="8"/>
        <v>52.27</v>
      </c>
      <c r="BZ6" s="34">
        <f t="shared" si="8"/>
        <v>52.55</v>
      </c>
      <c r="CA6" s="33" t="str">
        <f>IF(CA7="","",IF(CA7="-","【-】","【"&amp;SUBSTITUTE(TEXT(CA7,"#,##0.00"),"-","△")&amp;"】"))</f>
        <v>【52.62】</v>
      </c>
      <c r="CB6" s="34">
        <f>IF(CB7="",NA(),CB7)</f>
        <v>358.17</v>
      </c>
      <c r="CC6" s="34">
        <f t="shared" ref="CC6:CK6" si="9">IF(CC7="",NA(),CC7)</f>
        <v>388.53</v>
      </c>
      <c r="CD6" s="34">
        <f t="shared" si="9"/>
        <v>413.44</v>
      </c>
      <c r="CE6" s="34">
        <f t="shared" si="9"/>
        <v>270.14</v>
      </c>
      <c r="CF6" s="34">
        <f t="shared" si="9"/>
        <v>291.81</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46.09</v>
      </c>
      <c r="CN6" s="34">
        <f t="shared" ref="CN6:CV6" si="10">IF(CN7="",NA(),CN7)</f>
        <v>44.53</v>
      </c>
      <c r="CO6" s="34">
        <f t="shared" si="10"/>
        <v>44.53</v>
      </c>
      <c r="CP6" s="34">
        <f t="shared" si="10"/>
        <v>43.75</v>
      </c>
      <c r="CQ6" s="34">
        <f t="shared" si="10"/>
        <v>43.75</v>
      </c>
      <c r="CR6" s="34">
        <f t="shared" si="10"/>
        <v>48.69</v>
      </c>
      <c r="CS6" s="34">
        <f t="shared" si="10"/>
        <v>52.52</v>
      </c>
      <c r="CT6" s="34">
        <f t="shared" si="10"/>
        <v>54.14</v>
      </c>
      <c r="CU6" s="34">
        <f t="shared" si="10"/>
        <v>132.99</v>
      </c>
      <c r="CV6" s="34">
        <f t="shared" si="10"/>
        <v>51.71</v>
      </c>
      <c r="CW6" s="33" t="str">
        <f>IF(CW7="","",IF(CW7="-","【-】","【"&amp;SUBSTITUTE(TEXT(CW7,"#,##0.00"),"-","△")&amp;"】"))</f>
        <v>【51.55】</v>
      </c>
      <c r="CX6" s="34">
        <f>IF(CX7="",NA(),CX7)</f>
        <v>94.41</v>
      </c>
      <c r="CY6" s="34">
        <f t="shared" ref="CY6:DG6" si="11">IF(CY7="",NA(),CY7)</f>
        <v>93.75</v>
      </c>
      <c r="CZ6" s="34">
        <f t="shared" si="11"/>
        <v>93.68</v>
      </c>
      <c r="DA6" s="34">
        <f t="shared" si="11"/>
        <v>94.89</v>
      </c>
      <c r="DB6" s="34">
        <f t="shared" si="11"/>
        <v>96.3</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322067</v>
      </c>
      <c r="D7" s="36">
        <v>47</v>
      </c>
      <c r="E7" s="36">
        <v>18</v>
      </c>
      <c r="F7" s="36">
        <v>1</v>
      </c>
      <c r="G7" s="36">
        <v>0</v>
      </c>
      <c r="H7" s="36" t="s">
        <v>110</v>
      </c>
      <c r="I7" s="36" t="s">
        <v>111</v>
      </c>
      <c r="J7" s="36" t="s">
        <v>112</v>
      </c>
      <c r="K7" s="36" t="s">
        <v>113</v>
      </c>
      <c r="L7" s="36" t="s">
        <v>114</v>
      </c>
      <c r="M7" s="36" t="s">
        <v>115</v>
      </c>
      <c r="N7" s="37" t="s">
        <v>116</v>
      </c>
      <c r="O7" s="37" t="s">
        <v>117</v>
      </c>
      <c r="P7" s="37">
        <v>0.69</v>
      </c>
      <c r="Q7" s="37">
        <v>100</v>
      </c>
      <c r="R7" s="37">
        <v>3439</v>
      </c>
      <c r="S7" s="37">
        <v>39409</v>
      </c>
      <c r="T7" s="37">
        <v>420.93</v>
      </c>
      <c r="U7" s="37">
        <v>93.62</v>
      </c>
      <c r="V7" s="37">
        <v>270</v>
      </c>
      <c r="W7" s="37">
        <v>0.03</v>
      </c>
      <c r="X7" s="37">
        <v>9000</v>
      </c>
      <c r="Y7" s="37">
        <v>66.55</v>
      </c>
      <c r="Z7" s="37">
        <v>65.06</v>
      </c>
      <c r="AA7" s="37">
        <v>68.31</v>
      </c>
      <c r="AB7" s="37">
        <v>84.69</v>
      </c>
      <c r="AC7" s="37">
        <v>85.05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1061.69</v>
      </c>
      <c r="BG7" s="37">
        <v>1026.47</v>
      </c>
      <c r="BH7" s="37">
        <v>938.5</v>
      </c>
      <c r="BI7" s="37">
        <v>943.12</v>
      </c>
      <c r="BJ7" s="37">
        <v>748.78</v>
      </c>
      <c r="BK7" s="37">
        <v>799.41</v>
      </c>
      <c r="BL7" s="37">
        <v>701.33</v>
      </c>
      <c r="BM7" s="37">
        <v>663.76</v>
      </c>
      <c r="BN7" s="37">
        <v>566.35</v>
      </c>
      <c r="BO7" s="37">
        <v>888.8</v>
      </c>
      <c r="BP7" s="37">
        <v>878.58</v>
      </c>
      <c r="BQ7" s="37">
        <v>50.85</v>
      </c>
      <c r="BR7" s="37">
        <v>48.08</v>
      </c>
      <c r="BS7" s="37">
        <v>45.49</v>
      </c>
      <c r="BT7" s="37">
        <v>69.86</v>
      </c>
      <c r="BU7" s="37">
        <v>64.010000000000005</v>
      </c>
      <c r="BV7" s="37">
        <v>51.57</v>
      </c>
      <c r="BW7" s="37">
        <v>53.48</v>
      </c>
      <c r="BX7" s="37">
        <v>53.76</v>
      </c>
      <c r="BY7" s="37">
        <v>52.27</v>
      </c>
      <c r="BZ7" s="37">
        <v>52.55</v>
      </c>
      <c r="CA7" s="37">
        <v>52.62</v>
      </c>
      <c r="CB7" s="37">
        <v>358.17</v>
      </c>
      <c r="CC7" s="37">
        <v>388.53</v>
      </c>
      <c r="CD7" s="37">
        <v>413.44</v>
      </c>
      <c r="CE7" s="37">
        <v>270.14</v>
      </c>
      <c r="CF7" s="37">
        <v>291.81</v>
      </c>
      <c r="CG7" s="37">
        <v>282.5</v>
      </c>
      <c r="CH7" s="37">
        <v>277.29000000000002</v>
      </c>
      <c r="CI7" s="37">
        <v>275.25</v>
      </c>
      <c r="CJ7" s="37">
        <v>291.01</v>
      </c>
      <c r="CK7" s="37">
        <v>292.45</v>
      </c>
      <c r="CL7" s="37">
        <v>296.38</v>
      </c>
      <c r="CM7" s="37">
        <v>46.09</v>
      </c>
      <c r="CN7" s="37">
        <v>44.53</v>
      </c>
      <c r="CO7" s="37">
        <v>44.53</v>
      </c>
      <c r="CP7" s="37">
        <v>43.75</v>
      </c>
      <c r="CQ7" s="37">
        <v>43.75</v>
      </c>
      <c r="CR7" s="37">
        <v>48.69</v>
      </c>
      <c r="CS7" s="37">
        <v>52.52</v>
      </c>
      <c r="CT7" s="37">
        <v>54.14</v>
      </c>
      <c r="CU7" s="37">
        <v>132.99</v>
      </c>
      <c r="CV7" s="37">
        <v>51.71</v>
      </c>
      <c r="CW7" s="37">
        <v>51.55</v>
      </c>
      <c r="CX7" s="37">
        <v>94.41</v>
      </c>
      <c r="CY7" s="37">
        <v>93.75</v>
      </c>
      <c r="CZ7" s="37">
        <v>93.68</v>
      </c>
      <c r="DA7" s="37">
        <v>94.89</v>
      </c>
      <c r="DB7" s="37">
        <v>96.3</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2019-01-29T04:41:50Z</cp:lastPrinted>
  <dcterms:created xsi:type="dcterms:W3CDTF">2018-12-03T09:44:14Z</dcterms:created>
  <dcterms:modified xsi:type="dcterms:W3CDTF">2019-02-05T23:45:17Z</dcterms:modified>
  <cp:category/>
</cp:coreProperties>
</file>