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4q9fjTzqklNt8tOyaxbbWmpEEZpc8iz2++b9i9HKJB0qMbj7awLRN11pOWe2JaBeuHl1tDmFD7WpWajNPQVeg==" workbookSaltValue="oaZV3YtQ9rqpJ4X8tVLiKA==" workbookSpinCount="100000" lockStructure="1"/>
  <bookViews>
    <workbookView xWindow="-15" yWindow="-15" windowWidth="28830" windowHeight="646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<sst xmlns="http://schemas.openxmlformats.org/spreadsheetml/2006/main" count="251" uniqueCount="125">
  <si>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</si>
  <si>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</si>
  <si>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</si>
  <si>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</si>
  <si>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</si>
  <si>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</si>
  <si>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</si>
  <si>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</si>
  <si>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</si>
  <si>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</si>
  <si>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</si>
  <si>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</si>
  <si>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</si>
  <si>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</si>
  <si>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</si>
  <si>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</si>
  <si>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</si>
  <si>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</si>
  <si>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</si>
  <si>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</si>
  <si>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</si>
  <si>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</si>
  <si>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</si>
  <si>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</si>
  <si>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</si>
  <si>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</si>
  <si>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</si>
  <si>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</si>
  <si>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</si>
  <si>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</si>
  <si>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</si>
  <si>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</si>
  <si>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</si>
  <si>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</si>
  <si>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</si>
  <si>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</si>
  <si>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</si>
  <si>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</si>
  <si>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</si>
  <si>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</si>
  <si>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</si>
  <si>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</si>
  <si>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</si>
  <si>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</si>
  <si>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</si>
  <si>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</si>
  <si>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</si>
  <si>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</si>
  <si>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</si>
  <si>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</si>
  <si>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</si>
  <si>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</si>
  <si>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</si>
  <si>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</si>
  <si>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</si>
  <si>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</si>
  <si>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</si>
  <si>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</si>
  <si>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</si>
  <si>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</si>
  <si>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</si>
  <si>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</si>
  <si>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</si>
  <si>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</si>
  <si>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</si>
  <si>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</si>
  <si>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</si>
  <si>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</si>
  <si>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</si>
  <si>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</si>
  <si>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</si>
  <si>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</si>
  <si>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</si>
  <si>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</si>
  <si>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</si>
  <si>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</si>
  <si>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</si>
  <si>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</si>
  <si>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</si>
  <si>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</si>
  <si>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</si>
  <si>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</si>
  <si>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</si>
  <si>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</si>
  <si>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</si>
  <si>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</si>
  <si>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</si>
  <si>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</si>
  <si>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</si>
  <si>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</si>
  <si>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</si>
  <si>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</si>
  <si>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</si>
  <si>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</si>
  <si>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</si>
  <si>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</si>
  <si>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</si>
  <si>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</si>
  <si>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</si>
  <si>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</si>
  <si>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</si>
  <si>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</si>
  <si>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</si>
  <si>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</si>
  <si>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</si>
  <si>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</si>
  <si>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</si>
  <si>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</si>
  <si>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</si>
  <si>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</si>
  <si>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</si>
  <si>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</si>
  <si>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</si>
  <si>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</si>
  <si>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</si>
  <si>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</si>
  <si>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</si>
  <si>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</si>
  <si>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</si>
  <si>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</si>
  <si>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</si>
  <si>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</si>
  <si>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平成15年度の供用開始後、14年が経過したところであるが、現在のところ浄化槽本体の更新については必要性は低い。しかし、付属機器の修繕費用は増加傾向である。</t>
    <phoneticPr fontId="15"/>
  </si>
  <si>
    <t>　当市の生活排水処理事業は、個別処理であること、対象区域の大半が中山間地域であり、高齢化が進んでいること等の理由から、普及が進みにくい面がある。
　今回、統計数値の算出方法の見直しなどにより、数値の改善が見られるものの、一般会計からの繰入に依存する傾向は続いており、投資の効率化や維持管理費の削減、適正な使用料収入の確保といった経営の健全化について引き続き検討していく必要がある。</t>
    <rPh sb="1" eb="3">
      <t>トウシ</t>
    </rPh>
    <rPh sb="4" eb="6">
      <t>セイカツ</t>
    </rPh>
    <rPh sb="6" eb="8">
      <t>ハイスイ</t>
    </rPh>
    <rPh sb="8" eb="10">
      <t>ショリ</t>
    </rPh>
    <rPh sb="10" eb="12">
      <t>ジギョウ</t>
    </rPh>
    <rPh sb="14" eb="16">
      <t>コベツ</t>
    </rPh>
    <rPh sb="16" eb="18">
      <t>ショリ</t>
    </rPh>
    <rPh sb="24" eb="26">
      <t>タイショウ</t>
    </rPh>
    <rPh sb="26" eb="28">
      <t>クイキ</t>
    </rPh>
    <rPh sb="29" eb="31">
      <t>タイハン</t>
    </rPh>
    <rPh sb="32" eb="35">
      <t>チュウサンカン</t>
    </rPh>
    <rPh sb="35" eb="37">
      <t>チイキ</t>
    </rPh>
    <rPh sb="41" eb="44">
      <t>コウレイカ</t>
    </rPh>
    <rPh sb="45" eb="46">
      <t>スス</t>
    </rPh>
    <rPh sb="52" eb="53">
      <t>トウ</t>
    </rPh>
    <rPh sb="54" eb="56">
      <t>リユウ</t>
    </rPh>
    <rPh sb="59" eb="61">
      <t>フキュウ</t>
    </rPh>
    <rPh sb="62" eb="63">
      <t>スス</t>
    </rPh>
    <rPh sb="67" eb="68">
      <t>メン</t>
    </rPh>
    <rPh sb="74" eb="76">
      <t>コンカイ</t>
    </rPh>
    <rPh sb="77" eb="79">
      <t>トウケイ</t>
    </rPh>
    <rPh sb="96" eb="98">
      <t>スウチ</t>
    </rPh>
    <rPh sb="99" eb="101">
      <t>カイゼン</t>
    </rPh>
    <rPh sb="102" eb="103">
      <t>ミ</t>
    </rPh>
    <rPh sb="110" eb="112">
      <t>イッパン</t>
    </rPh>
    <rPh sb="112" eb="114">
      <t>カイケイ</t>
    </rPh>
    <rPh sb="117" eb="119">
      <t>クリイレ</t>
    </rPh>
    <rPh sb="120" eb="122">
      <t>イゾン</t>
    </rPh>
    <rPh sb="124" eb="126">
      <t>ケイコウ</t>
    </rPh>
    <rPh sb="127" eb="128">
      <t>ツヅ</t>
    </rPh>
    <rPh sb="174" eb="175">
      <t>ヒ</t>
    </rPh>
    <rPh sb="176" eb="177">
      <t>ツヅ</t>
    </rPh>
    <phoneticPr fontId="4"/>
  </si>
  <si>
    <t>①収益的収支比率
　一般会計からの繰入金のうち、収益的収支分と資本的収支分の配分を見直したことにより、100％となっている。
④企業債残高対事業規模比率
　企業債残高のうち一般会計が負担すべき額の算定方法を見直した結果、数値が大幅に改善した。
⑤経費回収率
　平成28年度までは地方債償還費用の一部を汚水処理費用に算入していたが、これを高資本費対策経費に計上することとした結果、数値が改善した。
⑥汚水処理原価
　経費回収率と同様の理由で数値が改善し、類似団体平均並みとなった。
⑦施設利用率
　個別処理であるため、数値に大きな変動はない。
⑧水洗化率
　徐々に上昇しているが、個別処理の性質上、数値の大幅な改善は難しい。</t>
    <rPh sb="235" eb="236">
      <t>ナ</t>
    </rPh>
    <rPh sb="252" eb="254">
      <t>コベツ</t>
    </rPh>
    <rPh sb="254" eb="256">
      <t>ショリ</t>
    </rPh>
    <rPh sb="262" eb="264">
      <t>スウチ</t>
    </rPh>
    <rPh sb="265" eb="266">
      <t>オオ</t>
    </rPh>
    <rPh sb="268" eb="270">
      <t>ヘンドウ</t>
    </rPh>
    <rPh sb="277" eb="280">
      <t>スイセンカ</t>
    </rPh>
    <rPh sb="280" eb="281">
      <t>リツ</t>
    </rPh>
    <rPh sb="283" eb="285">
      <t>ジョジョ</t>
    </rPh>
    <rPh sb="286" eb="288">
      <t>ジョウショウ</t>
    </rPh>
    <rPh sb="294" eb="296">
      <t>コベツ</t>
    </rPh>
    <rPh sb="296" eb="298">
      <t>ショリ</t>
    </rPh>
    <rPh sb="299" eb="302">
      <t>セイシツジョウ</t>
    </rPh>
    <rPh sb="303" eb="305">
      <t>スウチ</t>
    </rPh>
    <rPh sb="306" eb="308">
      <t>オオハバ</t>
    </rPh>
    <rPh sb="309" eb="311">
      <t>カイゼン</t>
    </rPh>
    <rPh sb="312" eb="313">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</si>
</sst>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D4-42A0-B562-CB3568D032CE}"/>
            </c:ext>
          </c:extLst>
        </c:ser>
        <c:dLbls>
          <c:showLegendKey val="0"/>
          <c:showVal val="0"/>
          <c:showCatName val="0"/>
          <c:showSerName val="0"/>
          <c:showPercent val="0"/>
          <c:showBubbleSize val="0"/>
        </c:dLbls>
        <c:gapWidth val="150"/>
        <c:axId val="164784000"/>
        <c:axId val="1650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2D4-42A0-B562-CB3568D032CE}"/>
            </c:ext>
          </c:extLst>
        </c:ser>
        <c:dLbls>
          <c:showLegendKey val="0"/>
          <c:showVal val="0"/>
          <c:showCatName val="0"/>
          <c:showSerName val="0"/>
          <c:showPercent val="0"/>
          <c:showBubbleSize val="0"/>
        </c:dLbls>
        <c:marker val="1"/>
        <c:smooth val="0"/>
        <c:axId val="164784000"/>
        <c:axId val="165036032"/>
      </c:lineChart>
      <c:dateAx>
        <c:axId val="164784000"/>
        <c:scaling>
          <c:orientation val="minMax"/>
        </c:scaling>
        <c:delete val="1"/>
        <c:axPos val="b"/>
        <c:numFmt formatCode="ge" sourceLinked="1"/>
        <c:majorTickMark val="none"/>
        <c:minorTickMark val="none"/>
        <c:tickLblPos val="none"/>
        <c:crossAx val="165036032"/>
        <c:crosses val="autoZero"/>
        <c:auto val="1"/>
        <c:lblOffset val="100"/>
        <c:baseTimeUnit val="years"/>
      </c:dateAx>
      <c:valAx>
        <c:axId val="1650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45.99</c:v>
                </c:pt>
                <c:pt idx="1">
                  <c:v>44.6</c:v>
                </c:pt>
                <c:pt idx="2">
                  <c:v>43.61</c:v>
                </c:pt>
                <c:pt idx="3">
                  <c:v>45.09</c:v>
                </c:pt>
                <c:pt idx="4">
                  <c:v>45.1</c:v>
                </c:pt>
              </c:numCache>
            </c:numRef>
          </c:val>
          <c:extLst xmlns:c16r2="http://schemas.microsoft.com/office/drawing/2015/06/chart">
            <c:ext xmlns:c16="http://schemas.microsoft.com/office/drawing/2014/chart" uri="{C3380CC4-5D6E-409C-BE32-E72D297353CC}">
              <c16:uniqueId val="{00000000-08EC-4D3B-88F1-8EC4C9D2800D}"/>
            </c:ext>
          </c:extLst>
        </c:ser>
        <c:dLbls>
          <c:showLegendKey val="0"/>
          <c:showVal val="0"/>
          <c:showCatName val="0"/>
          <c:showSerName val="0"/>
          <c:showPercent val="0"/>
          <c:showBubbleSize val="0"/>
        </c:dLbls>
        <c:gapWidth val="150"/>
        <c:axId val="333979648"/>
        <c:axId val="33398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08EC-4D3B-88F1-8EC4C9D2800D}"/>
            </c:ext>
          </c:extLst>
        </c:ser>
        <c:dLbls>
          <c:showLegendKey val="0"/>
          <c:showVal val="0"/>
          <c:showCatName val="0"/>
          <c:showSerName val="0"/>
          <c:showPercent val="0"/>
          <c:showBubbleSize val="0"/>
        </c:dLbls>
        <c:marker val="1"/>
        <c:smooth val="0"/>
        <c:axId val="333979648"/>
        <c:axId val="333981568"/>
      </c:lineChart>
      <c:dateAx>
        <c:axId val="333979648"/>
        <c:scaling>
          <c:orientation val="minMax"/>
        </c:scaling>
        <c:delete val="1"/>
        <c:axPos val="b"/>
        <c:numFmt formatCode="ge" sourceLinked="1"/>
        <c:majorTickMark val="none"/>
        <c:minorTickMark val="none"/>
        <c:tickLblPos val="none"/>
        <c:crossAx val="333981568"/>
        <c:crosses val="autoZero"/>
        <c:auto val="1"/>
        <c:lblOffset val="100"/>
        <c:baseTimeUnit val="years"/>
      </c:dateAx>
      <c:valAx>
        <c:axId val="3339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12.41</c:v>
                </c:pt>
                <c:pt idx="1">
                  <c:v>15.25</c:v>
                </c:pt>
                <c:pt idx="2">
                  <c:v>15.67</c:v>
                </c:pt>
                <c:pt idx="3">
                  <c:v>19.8</c:v>
                </c:pt>
                <c:pt idx="4">
                  <c:v>22.42</c:v>
                </c:pt>
              </c:numCache>
            </c:numRef>
          </c:val>
          <c:extLst xmlns:c16r2="http://schemas.microsoft.com/office/drawing/2015/06/chart">
            <c:ext xmlns:c16="http://schemas.microsoft.com/office/drawing/2014/chart" uri="{C3380CC4-5D6E-409C-BE32-E72D297353CC}">
              <c16:uniqueId val="{00000000-D46F-40C8-80A4-A52C8D437A2A}"/>
            </c:ext>
          </c:extLst>
        </c:ser>
        <c:dLbls>
          <c:showLegendKey val="0"/>
          <c:showVal val="0"/>
          <c:showCatName val="0"/>
          <c:showSerName val="0"/>
          <c:showPercent val="0"/>
          <c:showBubbleSize val="0"/>
        </c:dLbls>
        <c:gapWidth val="150"/>
        <c:axId val="334041472"/>
        <c:axId val="3340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D46F-40C8-80A4-A52C8D437A2A}"/>
            </c:ext>
          </c:extLst>
        </c:ser>
        <c:dLbls>
          <c:showLegendKey val="0"/>
          <c:showVal val="0"/>
          <c:showCatName val="0"/>
          <c:showSerName val="0"/>
          <c:showPercent val="0"/>
          <c:showBubbleSize val="0"/>
        </c:dLbls>
        <c:marker val="1"/>
        <c:smooth val="0"/>
        <c:axId val="334041472"/>
        <c:axId val="334043392"/>
      </c:lineChart>
      <c:dateAx>
        <c:axId val="334041472"/>
        <c:scaling>
          <c:orientation val="minMax"/>
        </c:scaling>
        <c:delete val="1"/>
        <c:axPos val="b"/>
        <c:numFmt formatCode="ge" sourceLinked="1"/>
        <c:majorTickMark val="none"/>
        <c:minorTickMark val="none"/>
        <c:tickLblPos val="none"/>
        <c:crossAx val="334043392"/>
        <c:crosses val="autoZero"/>
        <c:auto val="1"/>
        <c:lblOffset val="100"/>
        <c:baseTimeUnit val="years"/>
      </c:dateAx>
      <c:valAx>
        <c:axId val="3340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91.13</c:v>
                </c:pt>
                <c:pt idx="1">
                  <c:v>90.03</c:v>
                </c:pt>
                <c:pt idx="2">
                  <c:v>89.1</c:v>
                </c:pt>
                <c:pt idx="3">
                  <c:v>89.46</c:v>
                </c:pt>
                <c:pt idx="4">
                  <c:v>100</c:v>
                </c:pt>
              </c:numCache>
            </c:numRef>
          </c:val>
          <c:extLst xmlns:c16r2="http://schemas.microsoft.com/office/drawing/2015/06/chart">
            <c:ext xmlns:c16="http://schemas.microsoft.com/office/drawing/2014/chart" uri="{C3380CC4-5D6E-409C-BE32-E72D297353CC}">
              <c16:uniqueId val="{00000000-7CFB-40DE-A35D-68266B95B760}"/>
            </c:ext>
          </c:extLst>
        </c:ser>
        <c:dLbls>
          <c:showLegendKey val="0"/>
          <c:showVal val="0"/>
          <c:showCatName val="0"/>
          <c:showSerName val="0"/>
          <c:showPercent val="0"/>
          <c:showBubbleSize val="0"/>
        </c:dLbls>
        <c:gapWidth val="150"/>
        <c:axId val="165339136"/>
        <c:axId val="1653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FB-40DE-A35D-68266B95B760}"/>
            </c:ext>
          </c:extLst>
        </c:ser>
        <c:dLbls>
          <c:showLegendKey val="0"/>
          <c:showVal val="0"/>
          <c:showCatName val="0"/>
          <c:showSerName val="0"/>
          <c:showPercent val="0"/>
          <c:showBubbleSize val="0"/>
        </c:dLbls>
        <c:marker val="1"/>
        <c:smooth val="0"/>
        <c:axId val="165339136"/>
        <c:axId val="165377152"/>
      </c:lineChart>
      <c:dateAx>
        <c:axId val="165339136"/>
        <c:scaling>
          <c:orientation val="minMax"/>
        </c:scaling>
        <c:delete val="1"/>
        <c:axPos val="b"/>
        <c:numFmt formatCode="ge" sourceLinked="1"/>
        <c:majorTickMark val="none"/>
        <c:minorTickMark val="none"/>
        <c:tickLblPos val="none"/>
        <c:crossAx val="165377152"/>
        <c:crosses val="autoZero"/>
        <c:auto val="1"/>
        <c:lblOffset val="100"/>
        <c:baseTimeUnit val="years"/>
      </c:dateAx>
      <c:valAx>
        <c:axId val="1653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24-4E8B-BC0E-AEE1633D3D50}"/>
            </c:ext>
          </c:extLst>
        </c:ser>
        <c:dLbls>
          <c:showLegendKey val="0"/>
          <c:showVal val="0"/>
          <c:showCatName val="0"/>
          <c:showSerName val="0"/>
          <c:showPercent val="0"/>
          <c:showBubbleSize val="0"/>
        </c:dLbls>
        <c:gapWidth val="150"/>
        <c:axId val="173790336"/>
        <c:axId val="1737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24-4E8B-BC0E-AEE1633D3D50}"/>
            </c:ext>
          </c:extLst>
        </c:ser>
        <c:dLbls>
          <c:showLegendKey val="0"/>
          <c:showVal val="0"/>
          <c:showCatName val="0"/>
          <c:showSerName val="0"/>
          <c:showPercent val="0"/>
          <c:showBubbleSize val="0"/>
        </c:dLbls>
        <c:marker val="1"/>
        <c:smooth val="0"/>
        <c:axId val="173790336"/>
        <c:axId val="173792640"/>
      </c:lineChart>
      <c:dateAx>
        <c:axId val="173790336"/>
        <c:scaling>
          <c:orientation val="minMax"/>
        </c:scaling>
        <c:delete val="1"/>
        <c:axPos val="b"/>
        <c:numFmt formatCode="ge" sourceLinked="1"/>
        <c:majorTickMark val="none"/>
        <c:minorTickMark val="none"/>
        <c:tickLblPos val="none"/>
        <c:crossAx val="173792640"/>
        <c:crosses val="autoZero"/>
        <c:auto val="1"/>
        <c:lblOffset val="100"/>
        <c:baseTimeUnit val="years"/>
      </c:dateAx>
      <c:valAx>
        <c:axId val="1737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38-4F42-98A8-3B1875E35098}"/>
            </c:ext>
          </c:extLst>
        </c:ser>
        <c:dLbls>
          <c:showLegendKey val="0"/>
          <c:showVal val="0"/>
          <c:showCatName val="0"/>
          <c:showSerName val="0"/>
          <c:showPercent val="0"/>
          <c:showBubbleSize val="0"/>
        </c:dLbls>
        <c:gapWidth val="150"/>
        <c:axId val="178992640"/>
        <c:axId val="1789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38-4F42-98A8-3B1875E35098}"/>
            </c:ext>
          </c:extLst>
        </c:ser>
        <c:dLbls>
          <c:showLegendKey val="0"/>
          <c:showVal val="0"/>
          <c:showCatName val="0"/>
          <c:showSerName val="0"/>
          <c:showPercent val="0"/>
          <c:showBubbleSize val="0"/>
        </c:dLbls>
        <c:marker val="1"/>
        <c:smooth val="0"/>
        <c:axId val="178992640"/>
        <c:axId val="178994560"/>
      </c:lineChart>
      <c:dateAx>
        <c:axId val="178992640"/>
        <c:scaling>
          <c:orientation val="minMax"/>
        </c:scaling>
        <c:delete val="1"/>
        <c:axPos val="b"/>
        <c:numFmt formatCode="ge" sourceLinked="1"/>
        <c:majorTickMark val="none"/>
        <c:minorTickMark val="none"/>
        <c:tickLblPos val="none"/>
        <c:crossAx val="178994560"/>
        <c:crosses val="autoZero"/>
        <c:auto val="1"/>
        <c:lblOffset val="100"/>
        <c:baseTimeUnit val="years"/>
      </c:dateAx>
      <c:valAx>
        <c:axId val="1789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AB-4870-B359-8C78F5496A8A}"/>
            </c:ext>
          </c:extLst>
        </c:ser>
        <c:dLbls>
          <c:showLegendKey val="0"/>
          <c:showVal val="0"/>
          <c:showCatName val="0"/>
          <c:showSerName val="0"/>
          <c:showPercent val="0"/>
          <c:showBubbleSize val="0"/>
        </c:dLbls>
        <c:gapWidth val="150"/>
        <c:axId val="238581632"/>
        <c:axId val="2386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AB-4870-B359-8C78F5496A8A}"/>
            </c:ext>
          </c:extLst>
        </c:ser>
        <c:dLbls>
          <c:showLegendKey val="0"/>
          <c:showVal val="0"/>
          <c:showCatName val="0"/>
          <c:showSerName val="0"/>
          <c:showPercent val="0"/>
          <c:showBubbleSize val="0"/>
        </c:dLbls>
        <c:marker val="1"/>
        <c:smooth val="0"/>
        <c:axId val="238581632"/>
        <c:axId val="238641152"/>
      </c:lineChart>
      <c:dateAx>
        <c:axId val="238581632"/>
        <c:scaling>
          <c:orientation val="minMax"/>
        </c:scaling>
        <c:delete val="1"/>
        <c:axPos val="b"/>
        <c:numFmt formatCode="ge" sourceLinked="1"/>
        <c:majorTickMark val="none"/>
        <c:minorTickMark val="none"/>
        <c:tickLblPos val="none"/>
        <c:crossAx val="238641152"/>
        <c:crosses val="autoZero"/>
        <c:auto val="1"/>
        <c:lblOffset val="100"/>
        <c:baseTimeUnit val="years"/>
      </c:dateAx>
      <c:valAx>
        <c:axId val="2386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75-4922-A33A-782A3C0B4578}"/>
            </c:ext>
          </c:extLst>
        </c:ser>
        <c:dLbls>
          <c:showLegendKey val="0"/>
          <c:showVal val="0"/>
          <c:showCatName val="0"/>
          <c:showSerName val="0"/>
          <c:showPercent val="0"/>
          <c:showBubbleSize val="0"/>
        </c:dLbls>
        <c:gapWidth val="150"/>
        <c:axId val="238729472"/>
        <c:axId val="238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75-4922-A33A-782A3C0B4578}"/>
            </c:ext>
          </c:extLst>
        </c:ser>
        <c:dLbls>
          <c:showLegendKey val="0"/>
          <c:showVal val="0"/>
          <c:showCatName val="0"/>
          <c:showSerName val="0"/>
          <c:showPercent val="0"/>
          <c:showBubbleSize val="0"/>
        </c:dLbls>
        <c:marker val="1"/>
        <c:smooth val="0"/>
        <c:axId val="238729472"/>
        <c:axId val="238846336"/>
      </c:lineChart>
      <c:dateAx>
        <c:axId val="238729472"/>
        <c:scaling>
          <c:orientation val="minMax"/>
        </c:scaling>
        <c:delete val="1"/>
        <c:axPos val="b"/>
        <c:numFmt formatCode="ge" sourceLinked="1"/>
        <c:majorTickMark val="none"/>
        <c:minorTickMark val="none"/>
        <c:tickLblPos val="none"/>
        <c:crossAx val="238846336"/>
        <c:crosses val="autoZero"/>
        <c:auto val="1"/>
        <c:lblOffset val="100"/>
        <c:baseTimeUnit val="years"/>
      </c:dateAx>
      <c:valAx>
        <c:axId val="238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511.53</c:v>
                </c:pt>
                <c:pt idx="1">
                  <c:v>540.63</c:v>
                </c:pt>
                <c:pt idx="2">
                  <c:v>562.73</c:v>
                </c:pt>
                <c:pt idx="3">
                  <c:v>495.62</c:v>
                </c:pt>
                <c:pt idx="4" formatCode="#,##0.00;&quot;△&quot;#,##0.00">
                  <c:v>0</c:v>
                </c:pt>
              </c:numCache>
            </c:numRef>
          </c:val>
          <c:extLst xmlns:c16r2="http://schemas.microsoft.com/office/drawing/2015/06/chart">
            <c:ext xmlns:c16="http://schemas.microsoft.com/office/drawing/2014/chart" uri="{C3380CC4-5D6E-409C-BE32-E72D297353CC}">
              <c16:uniqueId val="{00000000-30A1-4F32-BF95-C98985734DE0}"/>
            </c:ext>
          </c:extLst>
        </c:ser>
        <c:dLbls>
          <c:showLegendKey val="0"/>
          <c:showVal val="0"/>
          <c:showCatName val="0"/>
          <c:showSerName val="0"/>
          <c:showPercent val="0"/>
          <c:showBubbleSize val="0"/>
        </c:dLbls>
        <c:gapWidth val="150"/>
        <c:axId val="238918272"/>
        <c:axId val="2390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30A1-4F32-BF95-C98985734DE0}"/>
            </c:ext>
          </c:extLst>
        </c:ser>
        <c:dLbls>
          <c:showLegendKey val="0"/>
          <c:showVal val="0"/>
          <c:showCatName val="0"/>
          <c:showSerName val="0"/>
          <c:showPercent val="0"/>
          <c:showBubbleSize val="0"/>
        </c:dLbls>
        <c:marker val="1"/>
        <c:smooth val="0"/>
        <c:axId val="238918272"/>
        <c:axId val="239022848"/>
      </c:lineChart>
      <c:dateAx>
        <c:axId val="238918272"/>
        <c:scaling>
          <c:orientation val="minMax"/>
        </c:scaling>
        <c:delete val="1"/>
        <c:axPos val="b"/>
        <c:numFmt formatCode="ge" sourceLinked="1"/>
        <c:majorTickMark val="none"/>
        <c:minorTickMark val="none"/>
        <c:tickLblPos val="none"/>
        <c:crossAx val="239022848"/>
        <c:crosses val="autoZero"/>
        <c:auto val="1"/>
        <c:lblOffset val="100"/>
        <c:baseTimeUnit val="years"/>
      </c:dateAx>
      <c:valAx>
        <c:axId val="2390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51.02</c:v>
                </c:pt>
                <c:pt idx="1">
                  <c:v>49.73</c:v>
                </c:pt>
                <c:pt idx="2">
                  <c:v>48.92</c:v>
                </c:pt>
                <c:pt idx="3">
                  <c:v>50.44</c:v>
                </c:pt>
                <c:pt idx="4">
                  <c:v>59.35</c:v>
                </c:pt>
              </c:numCache>
            </c:numRef>
          </c:val>
          <c:extLst xmlns:c16r2="http://schemas.microsoft.com/office/drawing/2015/06/chart">
            <c:ext xmlns:c16="http://schemas.microsoft.com/office/drawing/2014/chart" uri="{C3380CC4-5D6E-409C-BE32-E72D297353CC}">
              <c16:uniqueId val="{00000000-3465-4DF5-AB75-3DF386BA03AE}"/>
            </c:ext>
          </c:extLst>
        </c:ser>
        <c:dLbls>
          <c:showLegendKey val="0"/>
          <c:showVal val="0"/>
          <c:showCatName val="0"/>
          <c:showSerName val="0"/>
          <c:showPercent val="0"/>
          <c:showBubbleSize val="0"/>
        </c:dLbls>
        <c:gapWidth val="150"/>
        <c:axId val="239127552"/>
        <c:axId val="2392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3465-4DF5-AB75-3DF386BA03AE}"/>
            </c:ext>
          </c:extLst>
        </c:ser>
        <c:dLbls>
          <c:showLegendKey val="0"/>
          <c:showVal val="0"/>
          <c:showCatName val="0"/>
          <c:showSerName val="0"/>
          <c:showPercent val="0"/>
          <c:showBubbleSize val="0"/>
        </c:dLbls>
        <c:marker val="1"/>
        <c:smooth val="0"/>
        <c:axId val="239127552"/>
        <c:axId val="239207552"/>
      </c:lineChart>
      <c:dateAx>
        <c:axId val="239127552"/>
        <c:scaling>
          <c:orientation val="minMax"/>
        </c:scaling>
        <c:delete val="1"/>
        <c:axPos val="b"/>
        <c:numFmt formatCode="ge" sourceLinked="1"/>
        <c:majorTickMark val="none"/>
        <c:minorTickMark val="none"/>
        <c:tickLblPos val="none"/>
        <c:crossAx val="239207552"/>
        <c:crosses val="autoZero"/>
        <c:auto val="1"/>
        <c:lblOffset val="100"/>
        <c:baseTimeUnit val="years"/>
      </c:dateAx>
      <c:valAx>
        <c:axId val="2392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332.9</c:v>
                </c:pt>
                <c:pt idx="1">
                  <c:v>348.33</c:v>
                </c:pt>
                <c:pt idx="2">
                  <c:v>359.89</c:v>
                </c:pt>
                <c:pt idx="3">
                  <c:v>351.71</c:v>
                </c:pt>
                <c:pt idx="4">
                  <c:v>301.02</c:v>
                </c:pt>
              </c:numCache>
            </c:numRef>
          </c:val>
          <c:extLst xmlns:c16r2="http://schemas.microsoft.com/office/drawing/2015/06/chart">
            <c:ext xmlns:c16="http://schemas.microsoft.com/office/drawing/2014/chart" uri="{C3380CC4-5D6E-409C-BE32-E72D297353CC}">
              <c16:uniqueId val="{00000000-862F-4178-8348-8C212FC1E23B}"/>
            </c:ext>
          </c:extLst>
        </c:ser>
        <c:dLbls>
          <c:showLegendKey val="0"/>
          <c:showVal val="0"/>
          <c:showCatName val="0"/>
          <c:showSerName val="0"/>
          <c:showPercent val="0"/>
          <c:showBubbleSize val="0"/>
        </c:dLbls>
        <c:gapWidth val="150"/>
        <c:axId val="333888896"/>
        <c:axId val="3339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862F-4178-8348-8C212FC1E23B}"/>
            </c:ext>
          </c:extLst>
        </c:ser>
        <c:dLbls>
          <c:showLegendKey val="0"/>
          <c:showVal val="0"/>
          <c:showCatName val="0"/>
          <c:showSerName val="0"/>
          <c:showPercent val="0"/>
          <c:showBubbleSize val="0"/>
        </c:dLbls>
        <c:marker val="1"/>
        <c:smooth val="0"/>
        <c:axId val="333888896"/>
        <c:axId val="333911552"/>
      </c:lineChart>
      <c:dateAx>
        <c:axId val="333888896"/>
        <c:scaling>
          <c:orientation val="minMax"/>
        </c:scaling>
        <c:delete val="1"/>
        <c:axPos val="b"/>
        <c:numFmt formatCode="ge" sourceLinked="1"/>
        <c:majorTickMark val="none"/>
        <c:minorTickMark val="none"/>
        <c:tickLblPos val="none"/>
        <c:crossAx val="333911552"/>
        <c:crosses val="autoZero"/>
        <c:auto val="1"/>
        <c:lblOffset val="100"/>
        <c:baseTimeUnit val="years"/>
      </c:dateAx>
      <c:valAx>
        <c:axId val="3339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島根県　大田市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2">
        <f>データ!S6</f>
        <v>35549</v>
      </c>
      <c r="AM8" s="72"/>
      <c r="AN8" s="72"/>
      <c r="AO8" s="72"/>
      <c r="AP8" s="72"/>
      <c r="AQ8" s="72"/>
      <c r="AR8" s="72"/>
      <c r="AS8" s="72"/>
      <c r="AT8" s="71">
        <f>データ!T6</f>
        <v>435.71</v>
      </c>
      <c r="AU8" s="71"/>
      <c r="AV8" s="71"/>
      <c r="AW8" s="71"/>
      <c r="AX8" s="71"/>
      <c r="AY8" s="71"/>
      <c r="AZ8" s="71"/>
      <c r="BA8" s="71"/>
      <c r="BB8" s="71">
        <f>データ!U6</f>
        <v>81.59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20.21</v>
      </c>
      <c r="Q10" s="71"/>
      <c r="R10" s="71"/>
      <c r="S10" s="71"/>
      <c r="T10" s="71"/>
      <c r="U10" s="71"/>
      <c r="V10" s="71"/>
      <c r="W10" s="71">
        <f>データ!Q6</f>
        <v>100</v>
      </c>
      <c r="X10" s="71"/>
      <c r="Y10" s="71"/>
      <c r="Z10" s="71"/>
      <c r="AA10" s="71"/>
      <c r="AB10" s="71"/>
      <c r="AC10" s="71"/>
      <c r="AD10" s="72">
        <f>データ!R6</f>
        <v>3240</v>
      </c>
      <c r="AE10" s="72"/>
      <c r="AF10" s="72"/>
      <c r="AG10" s="72"/>
      <c r="AH10" s="72"/>
      <c r="AI10" s="72"/>
      <c r="AJ10" s="72"/>
      <c r="AK10" s="2"/>
      <c r="AL10" s="72">
        <f>データ!V6</f>
        <v>7138</v>
      </c>
      <c r="AM10" s="72"/>
      <c r="AN10" s="72"/>
      <c r="AO10" s="72"/>
      <c r="AP10" s="72"/>
      <c r="AQ10" s="72"/>
      <c r="AR10" s="72"/>
      <c r="AS10" s="72"/>
      <c r="AT10" s="71">
        <f>データ!W6</f>
        <v>427.37</v>
      </c>
      <c r="AU10" s="71"/>
      <c r="AV10" s="71"/>
      <c r="AW10" s="71"/>
      <c r="AX10" s="71"/>
      <c r="AY10" s="71"/>
      <c r="AZ10" s="71"/>
      <c r="BA10" s="71"/>
      <c r="BB10" s="71">
        <f>データ!X6</f>
        <v>16.7</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122</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NVTWdc9lh5M3pmPCZvt4QVI9fzJRWHLjT9QVJQCl8drutUy177eCn8DxrCqiwIDJdL4vlTezL9T8BnVZ2AQ7Eg==" saltValue="cFZNDS7J6bSy23c9n+2Vx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C1" workbookViewId="0">
      <selection activeCell="BI8" sqref="BI8"/>
    </sheetView>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322059</v>
      </c>
      <c r="D6" s="32">
        <f t="shared" si="3"/>
        <v>47</v>
      </c>
      <c r="E6" s="32">
        <f t="shared" si="3"/>
        <v>18</v>
      </c>
      <c r="F6" s="32">
        <f t="shared" si="3"/>
        <v>0</v>
      </c>
      <c r="G6" s="32">
        <f t="shared" si="3"/>
        <v>0</v>
      </c>
      <c r="H6" s="32" t="str">
        <f t="shared" si="3"/>
        <v>島根県　大田市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20.21</v>
      </c>
      <c r="Q6" s="33">
        <f t="shared" si="3"/>
        <v>100</v>
      </c>
      <c r="R6" s="33">
        <f t="shared" si="3"/>
        <v>3240</v>
      </c>
      <c r="S6" s="33">
        <f t="shared" si="3"/>
        <v>35549</v>
      </c>
      <c r="T6" s="33">
        <f t="shared" si="3"/>
        <v>435.71</v>
      </c>
      <c r="U6" s="33">
        <f t="shared" si="3"/>
        <v>81.59</v>
      </c>
      <c r="V6" s="33">
        <f t="shared" si="3"/>
        <v>7138</v>
      </c>
      <c r="W6" s="33">
        <f t="shared" si="3"/>
        <v>427.37</v>
      </c>
      <c r="X6" s="33">
        <f t="shared" si="3"/>
        <v>16.7</v>
      </c>
      <c r="Y6" s="34">
        <f>IF(Y7="",NA(),Y7)</f>
        <v>91.13</v>
      </c>
      <c r="Z6" s="34">
        <f t="shared" ref="Z6:AH6" si="4">IF(Z7="",NA(),Z7)</f>
        <v>90.03</v>
      </c>
      <c r="AA6" s="34">
        <f t="shared" si="4"/>
        <v>89.1</v>
      </c>
      <c r="AB6" s="34">
        <f t="shared" si="4"/>
        <v>89.46</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511.53</v>
      </c>
      <c r="BG6" s="34">
        <f t="shared" ref="BG6:BO6" si="7">IF(BG7="",NA(),BG7)</f>
        <v>540.63</v>
      </c>
      <c r="BH6" s="34">
        <f t="shared" si="7"/>
        <v>562.73</v>
      </c>
      <c r="BI6" s="34">
        <f t="shared" si="7"/>
        <v>495.62</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51.02</v>
      </c>
      <c r="BR6" s="34">
        <f t="shared" ref="BR6:BZ6" si="8">IF(BR7="",NA(),BR7)</f>
        <v>49.73</v>
      </c>
      <c r="BS6" s="34">
        <f t="shared" si="8"/>
        <v>48.92</v>
      </c>
      <c r="BT6" s="34">
        <f t="shared" si="8"/>
        <v>50.44</v>
      </c>
      <c r="BU6" s="34">
        <f t="shared" si="8"/>
        <v>59.35</v>
      </c>
      <c r="BV6" s="34">
        <f t="shared" si="8"/>
        <v>58.53</v>
      </c>
      <c r="BW6" s="34">
        <f t="shared" si="8"/>
        <v>57.93</v>
      </c>
      <c r="BX6" s="34">
        <f t="shared" si="8"/>
        <v>57.03</v>
      </c>
      <c r="BY6" s="34">
        <f t="shared" si="8"/>
        <v>55.84</v>
      </c>
      <c r="BZ6" s="34">
        <f t="shared" si="8"/>
        <v>57.08</v>
      </c>
      <c r="CA6" s="33" t="str">
        <f>IF(CA7="","",IF(CA7="-","【-】","【"&amp;SUBSTITUTE(TEXT(CA7,"#,##0.00"),"-","△")&amp;"】"))</f>
        <v>【60.55】</v>
      </c>
      <c r="CB6" s="34">
        <f>IF(CB7="",NA(),CB7)</f>
        <v>332.9</v>
      </c>
      <c r="CC6" s="34">
        <f t="shared" ref="CC6:CK6" si="9">IF(CC7="",NA(),CC7)</f>
        <v>348.33</v>
      </c>
      <c r="CD6" s="34">
        <f t="shared" si="9"/>
        <v>359.89</v>
      </c>
      <c r="CE6" s="34">
        <f t="shared" si="9"/>
        <v>351.71</v>
      </c>
      <c r="CF6" s="34">
        <f t="shared" si="9"/>
        <v>301.02</v>
      </c>
      <c r="CG6" s="34">
        <f t="shared" si="9"/>
        <v>266.57</v>
      </c>
      <c r="CH6" s="34">
        <f t="shared" si="9"/>
        <v>276.93</v>
      </c>
      <c r="CI6" s="34">
        <f t="shared" si="9"/>
        <v>283.73</v>
      </c>
      <c r="CJ6" s="34">
        <f t="shared" si="9"/>
        <v>287.57</v>
      </c>
      <c r="CK6" s="34">
        <f t="shared" si="9"/>
        <v>286.86</v>
      </c>
      <c r="CL6" s="33" t="str">
        <f>IF(CL7="","",IF(CL7="-","【-】","【"&amp;SUBSTITUTE(TEXT(CL7,"#,##0.00"),"-","△")&amp;"】"))</f>
        <v>【269.12】</v>
      </c>
      <c r="CM6" s="34">
        <f>IF(CM7="",NA(),CM7)</f>
        <v>45.99</v>
      </c>
      <c r="CN6" s="34">
        <f t="shared" ref="CN6:CV6" si="10">IF(CN7="",NA(),CN7)</f>
        <v>44.6</v>
      </c>
      <c r="CO6" s="34">
        <f t="shared" si="10"/>
        <v>43.61</v>
      </c>
      <c r="CP6" s="34">
        <f t="shared" si="10"/>
        <v>45.09</v>
      </c>
      <c r="CQ6" s="34">
        <f t="shared" si="10"/>
        <v>45.1</v>
      </c>
      <c r="CR6" s="34">
        <f t="shared" si="10"/>
        <v>58.06</v>
      </c>
      <c r="CS6" s="34">
        <f t="shared" si="10"/>
        <v>59.08</v>
      </c>
      <c r="CT6" s="34">
        <f t="shared" si="10"/>
        <v>58.25</v>
      </c>
      <c r="CU6" s="34">
        <f t="shared" si="10"/>
        <v>61.55</v>
      </c>
      <c r="CV6" s="34">
        <f t="shared" si="10"/>
        <v>57.22</v>
      </c>
      <c r="CW6" s="33" t="str">
        <f>IF(CW7="","",IF(CW7="-","【-】","【"&amp;SUBSTITUTE(TEXT(CW7,"#,##0.00"),"-","△")&amp;"】"))</f>
        <v>【59.35】</v>
      </c>
      <c r="CX6" s="34">
        <f>IF(CX7="",NA(),CX7)</f>
        <v>12.41</v>
      </c>
      <c r="CY6" s="34">
        <f t="shared" ref="CY6:DG6" si="11">IF(CY7="",NA(),CY7)</f>
        <v>15.25</v>
      </c>
      <c r="CZ6" s="34">
        <f t="shared" si="11"/>
        <v>15.67</v>
      </c>
      <c r="DA6" s="34">
        <f t="shared" si="11"/>
        <v>19.8</v>
      </c>
      <c r="DB6" s="34">
        <f t="shared" si="11"/>
        <v>22.42</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322059</v>
      </c>
      <c r="D7" s="36">
        <v>47</v>
      </c>
      <c r="E7" s="36">
        <v>18</v>
      </c>
      <c r="F7" s="36">
        <v>0</v>
      </c>
      <c r="G7" s="36">
        <v>0</v>
      </c>
      <c r="H7" s="36" t="s">
        <v>109</v>
      </c>
      <c r="I7" s="36" t="s">
        <v>110</v>
      </c>
      <c r="J7" s="36" t="s">
        <v>111</v>
      </c>
      <c r="K7" s="36" t="s">
        <v>112</v>
      </c>
      <c r="L7" s="36" t="s">
        <v>113</v>
      </c>
      <c r="M7" s="36" t="s">
        <v>114</v>
      </c>
      <c r="N7" s="37" t="s">
        <v>115</v>
      </c>
      <c r="O7" s="37" t="s">
        <v>116</v>
      </c>
      <c r="P7" s="37">
        <v>20.21</v>
      </c>
      <c r="Q7" s="37">
        <v>100</v>
      </c>
      <c r="R7" s="37">
        <v>3240</v>
      </c>
      <c r="S7" s="37">
        <v>35549</v>
      </c>
      <c r="T7" s="37">
        <v>435.71</v>
      </c>
      <c r="U7" s="37">
        <v>81.59</v>
      </c>
      <c r="V7" s="37">
        <v>7138</v>
      </c>
      <c r="W7" s="37">
        <v>427.37</v>
      </c>
      <c r="X7" s="37">
        <v>16.7</v>
      </c>
      <c r="Y7" s="37">
        <v>91.13</v>
      </c>
      <c r="Z7" s="37">
        <v>90.03</v>
      </c>
      <c r="AA7" s="37">
        <v>89.1</v>
      </c>
      <c r="AB7" s="37">
        <v>89.46</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511.53</v>
      </c>
      <c r="BG7" s="37">
        <v>540.63</v>
      </c>
      <c r="BH7" s="37">
        <v>562.73</v>
      </c>
      <c r="BI7" s="37">
        <v>495.62</v>
      </c>
      <c r="BJ7" s="37">
        <v>0</v>
      </c>
      <c r="BK7" s="37">
        <v>446.63</v>
      </c>
      <c r="BL7" s="37">
        <v>416.91</v>
      </c>
      <c r="BM7" s="37">
        <v>392.19</v>
      </c>
      <c r="BN7" s="37">
        <v>413.5</v>
      </c>
      <c r="BO7" s="37">
        <v>407.42</v>
      </c>
      <c r="BP7" s="37">
        <v>329.28</v>
      </c>
      <c r="BQ7" s="37">
        <v>51.02</v>
      </c>
      <c r="BR7" s="37">
        <v>49.73</v>
      </c>
      <c r="BS7" s="37">
        <v>48.92</v>
      </c>
      <c r="BT7" s="37">
        <v>50.44</v>
      </c>
      <c r="BU7" s="37">
        <v>59.35</v>
      </c>
      <c r="BV7" s="37">
        <v>58.53</v>
      </c>
      <c r="BW7" s="37">
        <v>57.93</v>
      </c>
      <c r="BX7" s="37">
        <v>57.03</v>
      </c>
      <c r="BY7" s="37">
        <v>55.84</v>
      </c>
      <c r="BZ7" s="37">
        <v>57.08</v>
      </c>
      <c r="CA7" s="37">
        <v>60.55</v>
      </c>
      <c r="CB7" s="37">
        <v>332.9</v>
      </c>
      <c r="CC7" s="37">
        <v>348.33</v>
      </c>
      <c r="CD7" s="37">
        <v>359.89</v>
      </c>
      <c r="CE7" s="37">
        <v>351.71</v>
      </c>
      <c r="CF7" s="37">
        <v>301.02</v>
      </c>
      <c r="CG7" s="37">
        <v>266.57</v>
      </c>
      <c r="CH7" s="37">
        <v>276.93</v>
      </c>
      <c r="CI7" s="37">
        <v>283.73</v>
      </c>
      <c r="CJ7" s="37">
        <v>287.57</v>
      </c>
      <c r="CK7" s="37">
        <v>286.86</v>
      </c>
      <c r="CL7" s="37">
        <v>269.12</v>
      </c>
      <c r="CM7" s="37">
        <v>45.99</v>
      </c>
      <c r="CN7" s="37">
        <v>44.6</v>
      </c>
      <c r="CO7" s="37">
        <v>43.61</v>
      </c>
      <c r="CP7" s="37">
        <v>45.09</v>
      </c>
      <c r="CQ7" s="37">
        <v>45.1</v>
      </c>
      <c r="CR7" s="37">
        <v>58.06</v>
      </c>
      <c r="CS7" s="37">
        <v>59.08</v>
      </c>
      <c r="CT7" s="37">
        <v>58.25</v>
      </c>
      <c r="CU7" s="37">
        <v>61.55</v>
      </c>
      <c r="CV7" s="37">
        <v>57.22</v>
      </c>
      <c r="CW7" s="37">
        <v>59.35</v>
      </c>
      <c r="CX7" s="37">
        <v>12.41</v>
      </c>
      <c r="CY7" s="37">
        <v>15.25</v>
      </c>
      <c r="CZ7" s="37">
        <v>15.67</v>
      </c>
      <c r="DA7" s="37">
        <v>19.8</v>
      </c>
      <c r="DB7" s="37">
        <v>22.42</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上下水道部管理課（o-suikanri06）</cp:lastModifiedBy>
  <cp:lastPrinted>2019-02-01T08:13:34Z</cp:lastPrinted>
  <dcterms:created xsi:type="dcterms:W3CDTF">2018-12-03T09:40:36Z</dcterms:created>
  <dcterms:modified xsi:type="dcterms:W3CDTF">2019-02-01T08:13:36Z</dcterms:modified>
</cp:coreProperties>
</file>