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qSRWcOD9Ng5EtykOLbKLXnZg3xUtvZ2eYIE9vHiew8+WiL2XpJQh4JbkdUSVVbNdpWVAMnITMerpLSOAOcvZvA==" workbookSaltValue="LokIAdjY+ZyYLR4jM2bq2A==" workbookSpinCount="100000" lockStructure="1"/>
  <bookViews>
    <workbookView xWindow="-15" yWindow="6450" windowWidth="28830" windowHeight="6495"/>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AD10" i="4" s="1"/>
  <c r="Q6" i="5"/>
  <c r="W10" i="4" s="1"/>
  <c r="P6" i="5"/>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P10" i="4"/>
  <c r="I10" i="4"/>
  <c r="AT8" i="4"/>
  <c r="AL8" i="4"/>
  <c r="P8" i="4"/>
  <c r="I8" i="4"/>
  <c r="C10" i="5" l="1"/>
  <c r="D10" i="5"/>
  <c r="E10" i="5"/>
  <c r="B10" i="5"/>
</calcChain>
</file>

<file path=xl/sharedStrings.xml><?xml version="1.0" encoding="utf-8"?>
<sst xmlns="http://schemas.openxmlformats.org/spreadsheetml/2006/main" count="240" uniqueCount="125">
  <si>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</si>
  <si>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</si>
  <si>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</si>
  <si>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</si>
  <si>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</si>
  <si>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</si>
  <si>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</si>
  <si>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</si>
  <si>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</si>
  <si>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</si>
  <si>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</si>
  <si>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</si>
  <si>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</si>
  <si>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</si>
  <si>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</si>
  <si>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</si>
  <si>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</si>
  <si>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</si>
  <si>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</si>
  <si>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</si>
  <si>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</si>
  <si>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</si>
  <si>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</si>
  <si>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</si>
  <si>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</si>
  <si>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</si>
  <si>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</si>
  <si>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</si>
  <si>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</si>
  <si>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</si>
  <si>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</si>
  <si>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</si>
  <si>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</si>
  <si>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</si>
  <si>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</si>
  <si>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</si>
  <si>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</si>
  <si>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</si>
  <si>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</si>
  <si>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</si>
  <si>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</si>
  <si>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</si>
  <si>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</si>
  <si>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</si>
  <si>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</si>
  <si>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</si>
  <si>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</si>
  <si>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</si>
  <si>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</si>
  <si>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</si>
  <si>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</si>
  <si>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</si>
  <si>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</si>
  <si>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</si>
  <si>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</si>
  <si>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</si>
  <si>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</si>
  <si>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</si>
  <si>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</si>
  <si>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</si>
  <si>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</si>
  <si>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</si>
  <si>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</si>
  <si>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</si>
  <si>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</si>
  <si>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</si>
  <si>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</si>
  <si>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</si>
  <si>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</si>
  <si>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</si>
  <si>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</si>
  <si>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</si>
  <si>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</si>
  <si>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</si>
  <si>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</si>
  <si>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</si>
  <si>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</si>
  <si>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</si>
  <si>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</si>
  <si>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</si>
  <si>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</si>
  <si>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</si>
  <si>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</si>
  <si>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</si>
  <si>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</si>
  <si>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</si>
  <si>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</si>
  <si>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</si>
  <si>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</si>
  <si>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</si>
  <si>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</si>
  <si>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</si>
  <si>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</si>
  <si>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</si>
  <si>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</si>
  <si>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</si>
  <si>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</si>
  <si>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</si>
  <si>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</si>
  <si>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</si>
  <si>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</si>
  <si>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</si>
  <si>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</si>
  <si>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</si>
  <si>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</si>
  <si>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</si>
  <si>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</si>
  <si>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</si>
  <si>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</si>
  <si>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大田市</t>
  </si>
  <si>
    <t>法非適用</t>
  </si>
  <si>
    <t>下水道事業</t>
  </si>
  <si>
    <t>特定環境保全公共下水道</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</si>
  <si>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</si>
  <si>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</si>
  <si>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</si>
  <si>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</si>
  <si>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</si>
  <si>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</si>
  <si>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</si>
  <si>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</si>
  <si>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</si>
  <si>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③管渠改善率
　平成29年度末現在、供用開始から約10年を経過している。現在のところ、法定耐用年数50年を経過した管渠はないため、更新の必要性は低い。</t>
    <phoneticPr fontId="15"/>
  </si>
  <si>
    <t>　当事業は、供用開始後約10年経ち、平成29年度末現在の整備率は約85%となっている。整備途上であることから、水洗化率や経費回収率が類似団体平均を下回っているが、今後整備を進めるとともに、接続率向上に努めることで改善を図っていく必要がある。
　平成32年度からの地方公営企業法適用に向け、さらなる経費節減など、経営基盤の強化に努めていく必要がある。</t>
    <rPh sb="18" eb="20">
      <t>ヘイセイ</t>
    </rPh>
    <rPh sb="22" eb="24">
      <t>ネンド</t>
    </rPh>
    <rPh sb="24" eb="25">
      <t>マツ</t>
    </rPh>
    <rPh sb="25" eb="27">
      <t>ゲンザイ</t>
    </rPh>
    <rPh sb="28" eb="30">
      <t>セイビ</t>
    </rPh>
    <rPh sb="30" eb="31">
      <t>リツ</t>
    </rPh>
    <rPh sb="32" eb="33">
      <t>ヤク</t>
    </rPh>
    <rPh sb="43" eb="45">
      <t>セイビ</t>
    </rPh>
    <rPh sb="45" eb="47">
      <t>トジョウ</t>
    </rPh>
    <rPh sb="55" eb="58">
      <t>スイセンカ</t>
    </rPh>
    <rPh sb="58" eb="59">
      <t>リツ</t>
    </rPh>
    <rPh sb="60" eb="62">
      <t>ケイヒ</t>
    </rPh>
    <rPh sb="62" eb="64">
      <t>カイシュウ</t>
    </rPh>
    <rPh sb="64" eb="65">
      <t>リツ</t>
    </rPh>
    <rPh sb="66" eb="68">
      <t>ルイジ</t>
    </rPh>
    <rPh sb="68" eb="70">
      <t>ダンタイ</t>
    </rPh>
    <rPh sb="70" eb="72">
      <t>ヘイキン</t>
    </rPh>
    <rPh sb="73" eb="75">
      <t>シタマワ</t>
    </rPh>
    <rPh sb="81" eb="83">
      <t>コンゴ</t>
    </rPh>
    <rPh sb="83" eb="85">
      <t>セイビ</t>
    </rPh>
    <rPh sb="86" eb="87">
      <t>スス</t>
    </rPh>
    <rPh sb="94" eb="96">
      <t>セツゾク</t>
    </rPh>
    <rPh sb="96" eb="97">
      <t>リツ</t>
    </rPh>
    <rPh sb="97" eb="99">
      <t>コウジョウ</t>
    </rPh>
    <rPh sb="100" eb="101">
      <t>ツト</t>
    </rPh>
    <rPh sb="106" eb="108">
      <t>カイゼン</t>
    </rPh>
    <rPh sb="109" eb="110">
      <t>ハカ</t>
    </rPh>
    <rPh sb="114" eb="116">
      <t>ヒツヨウ</t>
    </rPh>
    <phoneticPr fontId="15"/>
  </si>
  <si>
    <t>①収益的収支比率
　一般会計からの繰入金のうち、収益的収支分と資本的収支分の配分を見直したことにより、ほぼ100％となっている。
④企業債残高対事業規模比率
　企業債残高のうち一般会計が負担すべき額の算定方法を見直した結果、数値が大幅に改善した。
⑤経費回収率
　平成28年度までは地方債償還費用の一部を汚水処理費用に算入していたが、これを高資本費対策経費に計上することとした結果、数値が大幅に改善した。
⑥汚水処理原価
　経費回収率と同様の理由で数値が改善したが、類似団体平均よりやや高い状況にある。
⑦施設利用率
　接続人口の増加に伴う処理水量の増加で、概ね改善の傾向が見られる。
⑧水洗化率
　水洗便所設置済人口の増加により、改善傾向にある。</t>
    <rPh sb="134" eb="136">
      <t>ヘイセイ</t>
    </rPh>
    <rPh sb="138" eb="140">
      <t>ネンド</t>
    </rPh>
    <rPh sb="143" eb="146">
      <t>チホウサイ</t>
    </rPh>
    <rPh sb="146" eb="148">
      <t>ショウカン</t>
    </rPh>
    <rPh sb="148" eb="150">
      <t>ヒヨウ</t>
    </rPh>
    <rPh sb="151" eb="153">
      <t>イチブ</t>
    </rPh>
    <rPh sb="154" eb="156">
      <t>オスイ</t>
    </rPh>
    <rPh sb="156" eb="158">
      <t>ショリ</t>
    </rPh>
    <rPh sb="158" eb="160">
      <t>ヒヨウ</t>
    </rPh>
    <rPh sb="161" eb="163">
      <t>サンニュウ</t>
    </rPh>
    <rPh sb="172" eb="175">
      <t>コウシホン</t>
    </rPh>
    <rPh sb="175" eb="176">
      <t>ヒ</t>
    </rPh>
    <rPh sb="176" eb="178">
      <t>タイサク</t>
    </rPh>
    <rPh sb="178" eb="180">
      <t>ケイヒ</t>
    </rPh>
    <rPh sb="181" eb="183">
      <t>ケイジョウ</t>
    </rPh>
    <rPh sb="190" eb="192">
      <t>ケッカ</t>
    </rPh>
    <rPh sb="193" eb="195">
      <t>スウチ</t>
    </rPh>
    <rPh sb="196" eb="198">
      <t>オオハバ</t>
    </rPh>
    <rPh sb="199" eb="201">
      <t>カイゼン</t>
    </rPh>
    <rPh sb="215" eb="217">
      <t>ケイヒ</t>
    </rPh>
    <rPh sb="217" eb="219">
      <t>カイシュウ</t>
    </rPh>
    <rPh sb="219" eb="220">
      <t>リツ</t>
    </rPh>
    <rPh sb="221" eb="223">
      <t>ドウヨウ</t>
    </rPh>
    <rPh sb="224" eb="226">
      <t>リユウ</t>
    </rPh>
    <rPh sb="227" eb="229">
      <t>スウチ</t>
    </rPh>
    <rPh sb="230" eb="232">
      <t>カイゼン</t>
    </rPh>
    <rPh sb="236" eb="238">
      <t>ルイジ</t>
    </rPh>
    <rPh sb="238" eb="240">
      <t>ダンタイ</t>
    </rPh>
    <rPh sb="240" eb="242">
      <t>ヘイキン</t>
    </rPh>
    <phoneticPr fontId="1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</si>
</sst>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7">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6"/>
      <name val="游ゴシック"/>
      <family val="2"/>
      <charset val="128"/>
      <scheme val="minor"/>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6" fillId="0" borderId="6" xfId="2" applyFont="1" applyBorder="1" applyAlignment="1" applyProtection="1">
      <alignment horizontal="left" vertical="top" wrapText="1"/>
      <protection locked="0"/>
    </xf>
    <xf numFmtId="0" fontId="16" fillId="0" borderId="0" xfId="2" applyFont="1" applyBorder="1" applyAlignment="1" applyProtection="1">
      <alignment horizontal="left" vertical="top" wrapText="1"/>
      <protection locked="0"/>
    </xf>
    <xf numFmtId="0" fontId="16" fillId="0" borderId="7" xfId="2" applyFont="1" applyBorder="1" applyAlignment="1" applyProtection="1">
      <alignment horizontal="left" vertical="top" wrapText="1"/>
      <protection locked="0"/>
    </xf>
    <xf numFmtId="0" fontId="16" fillId="0" borderId="8" xfId="2" applyFont="1" applyBorder="1" applyAlignment="1" applyProtection="1">
      <alignment horizontal="left" vertical="top" wrapText="1"/>
      <protection locked="0"/>
    </xf>
    <xf numFmtId="0" fontId="16" fillId="0" borderId="1" xfId="2" applyFont="1" applyBorder="1" applyAlignment="1" applyProtection="1">
      <alignment horizontal="left" vertical="top" wrapText="1"/>
      <protection locked="0"/>
    </xf>
    <xf numFmtId="0" fontId="16" fillId="0" borderId="9" xfId="2"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6"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7" xfId="2" applyFont="1" applyBorder="1" applyAlignment="1" applyProtection="1">
      <alignment horizontal="left" vertical="top" wrapText="1"/>
      <protection locked="0"/>
    </xf>
    <xf numFmtId="0" fontId="5" fillId="0" borderId="8"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9" xfId="2"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EE7-4589-926C-DD486978EFF3}"/>
            </c:ext>
          </c:extLst>
        </c:ser>
        <c:dLbls>
          <c:showLegendKey val="0"/>
          <c:showVal val="0"/>
          <c:showCatName val="0"/>
          <c:showSerName val="0"/>
          <c:showPercent val="0"/>
          <c:showBubbleSize val="0"/>
        </c:dLbls>
        <c:gapWidth val="150"/>
        <c:axId val="160594560"/>
        <c:axId val="160596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0.08</c:v>
                </c:pt>
                <c:pt idx="2">
                  <c:v>0.26</c:v>
                </c:pt>
                <c:pt idx="3">
                  <c:v>0.13</c:v>
                </c:pt>
                <c:pt idx="4">
                  <c:v>0.13</c:v>
                </c:pt>
              </c:numCache>
            </c:numRef>
          </c:val>
          <c:smooth val="0"/>
          <c:extLst xmlns:c16r2="http://schemas.microsoft.com/office/drawing/2015/06/chart">
            <c:ext xmlns:c16="http://schemas.microsoft.com/office/drawing/2014/chart" uri="{C3380CC4-5D6E-409C-BE32-E72D297353CC}">
              <c16:uniqueId val="{00000001-9EE7-4589-926C-DD486978EFF3}"/>
            </c:ext>
          </c:extLst>
        </c:ser>
        <c:dLbls>
          <c:showLegendKey val="0"/>
          <c:showVal val="0"/>
          <c:showCatName val="0"/>
          <c:showSerName val="0"/>
          <c:showPercent val="0"/>
          <c:showBubbleSize val="0"/>
        </c:dLbls>
        <c:marker val="1"/>
        <c:smooth val="0"/>
        <c:axId val="160594560"/>
        <c:axId val="160596736"/>
      </c:lineChart>
      <c:dateAx>
        <c:axId val="160594560"/>
        <c:scaling>
          <c:orientation val="minMax"/>
        </c:scaling>
        <c:delete val="1"/>
        <c:axPos val="b"/>
        <c:numFmt formatCode="ge" sourceLinked="1"/>
        <c:majorTickMark val="none"/>
        <c:minorTickMark val="none"/>
        <c:tickLblPos val="none"/>
        <c:crossAx val="160596736"/>
        <c:crosses val="autoZero"/>
        <c:auto val="1"/>
        <c:lblOffset val="100"/>
        <c:baseTimeUnit val="years"/>
      </c:dateAx>
      <c:valAx>
        <c:axId val="160596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0594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77.709999999999994</c:v>
                </c:pt>
                <c:pt idx="1">
                  <c:v>76.099999999999994</c:v>
                </c:pt>
                <c:pt idx="2">
                  <c:v>74.73</c:v>
                </c:pt>
                <c:pt idx="3">
                  <c:v>74.3</c:v>
                </c:pt>
                <c:pt idx="4">
                  <c:v>100.16</c:v>
                </c:pt>
              </c:numCache>
            </c:numRef>
          </c:val>
          <c:extLst xmlns:c16r2="http://schemas.microsoft.com/office/drawing/2015/06/chart">
            <c:ext xmlns:c16="http://schemas.microsoft.com/office/drawing/2014/chart" uri="{C3380CC4-5D6E-409C-BE32-E72D297353CC}">
              <c16:uniqueId val="{00000000-596D-4B42-8309-C6EB7D430887}"/>
            </c:ext>
          </c:extLst>
        </c:ser>
        <c:dLbls>
          <c:showLegendKey val="0"/>
          <c:showVal val="0"/>
          <c:showCatName val="0"/>
          <c:showSerName val="0"/>
          <c:showPercent val="0"/>
          <c:showBubbleSize val="0"/>
        </c:dLbls>
        <c:gapWidth val="150"/>
        <c:axId val="160644096"/>
        <c:axId val="160654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96D-4B42-8309-C6EB7D430887}"/>
            </c:ext>
          </c:extLst>
        </c:ser>
        <c:dLbls>
          <c:showLegendKey val="0"/>
          <c:showVal val="0"/>
          <c:showCatName val="0"/>
          <c:showSerName val="0"/>
          <c:showPercent val="0"/>
          <c:showBubbleSize val="0"/>
        </c:dLbls>
        <c:marker val="1"/>
        <c:smooth val="0"/>
        <c:axId val="160644096"/>
        <c:axId val="160654464"/>
      </c:lineChart>
      <c:dateAx>
        <c:axId val="160644096"/>
        <c:scaling>
          <c:orientation val="minMax"/>
        </c:scaling>
        <c:delete val="1"/>
        <c:axPos val="b"/>
        <c:numFmt formatCode="ge" sourceLinked="1"/>
        <c:majorTickMark val="none"/>
        <c:minorTickMark val="none"/>
        <c:tickLblPos val="none"/>
        <c:crossAx val="160654464"/>
        <c:crosses val="autoZero"/>
        <c:auto val="1"/>
        <c:lblOffset val="100"/>
        <c:baseTimeUnit val="years"/>
      </c:dateAx>
      <c:valAx>
        <c:axId val="160654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0644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DD7-4B07-9F95-4EDDE59BCF8E}"/>
            </c:ext>
          </c:extLst>
        </c:ser>
        <c:dLbls>
          <c:showLegendKey val="0"/>
          <c:showVal val="0"/>
          <c:showCatName val="0"/>
          <c:showSerName val="0"/>
          <c:showPercent val="0"/>
          <c:showBubbleSize val="0"/>
        </c:dLbls>
        <c:gapWidth val="150"/>
        <c:axId val="160738688"/>
        <c:axId val="161228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DD7-4B07-9F95-4EDDE59BCF8E}"/>
            </c:ext>
          </c:extLst>
        </c:ser>
        <c:dLbls>
          <c:showLegendKey val="0"/>
          <c:showVal val="0"/>
          <c:showCatName val="0"/>
          <c:showSerName val="0"/>
          <c:showPercent val="0"/>
          <c:showBubbleSize val="0"/>
        </c:dLbls>
        <c:marker val="1"/>
        <c:smooth val="0"/>
        <c:axId val="160738688"/>
        <c:axId val="161228288"/>
      </c:lineChart>
      <c:dateAx>
        <c:axId val="160738688"/>
        <c:scaling>
          <c:orientation val="minMax"/>
        </c:scaling>
        <c:delete val="1"/>
        <c:axPos val="b"/>
        <c:numFmt formatCode="ge" sourceLinked="1"/>
        <c:majorTickMark val="none"/>
        <c:minorTickMark val="none"/>
        <c:tickLblPos val="none"/>
        <c:crossAx val="161228288"/>
        <c:crosses val="autoZero"/>
        <c:auto val="1"/>
        <c:lblOffset val="100"/>
        <c:baseTimeUnit val="years"/>
      </c:dateAx>
      <c:valAx>
        <c:axId val="161228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0738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5AF-43BF-B694-34E850D00510}"/>
            </c:ext>
          </c:extLst>
        </c:ser>
        <c:dLbls>
          <c:showLegendKey val="0"/>
          <c:showVal val="0"/>
          <c:showCatName val="0"/>
          <c:showSerName val="0"/>
          <c:showPercent val="0"/>
          <c:showBubbleSize val="0"/>
        </c:dLbls>
        <c:gapWidth val="150"/>
        <c:axId val="161251328"/>
        <c:axId val="161253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5AF-43BF-B694-34E850D00510}"/>
            </c:ext>
          </c:extLst>
        </c:ser>
        <c:dLbls>
          <c:showLegendKey val="0"/>
          <c:showVal val="0"/>
          <c:showCatName val="0"/>
          <c:showSerName val="0"/>
          <c:showPercent val="0"/>
          <c:showBubbleSize val="0"/>
        </c:dLbls>
        <c:marker val="1"/>
        <c:smooth val="0"/>
        <c:axId val="161251328"/>
        <c:axId val="161253248"/>
      </c:lineChart>
      <c:dateAx>
        <c:axId val="161251328"/>
        <c:scaling>
          <c:orientation val="minMax"/>
        </c:scaling>
        <c:delete val="1"/>
        <c:axPos val="b"/>
        <c:numFmt formatCode="ge" sourceLinked="1"/>
        <c:majorTickMark val="none"/>
        <c:minorTickMark val="none"/>
        <c:tickLblPos val="none"/>
        <c:crossAx val="161253248"/>
        <c:crosses val="autoZero"/>
        <c:auto val="1"/>
        <c:lblOffset val="100"/>
        <c:baseTimeUnit val="years"/>
      </c:dateAx>
      <c:valAx>
        <c:axId val="161253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1251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181-4F80-B80A-750263F716D7}"/>
            </c:ext>
          </c:extLst>
        </c:ser>
        <c:dLbls>
          <c:showLegendKey val="0"/>
          <c:showVal val="0"/>
          <c:showCatName val="0"/>
          <c:showSerName val="0"/>
          <c:showPercent val="0"/>
          <c:showBubbleSize val="0"/>
        </c:dLbls>
        <c:gapWidth val="150"/>
        <c:axId val="161280384"/>
        <c:axId val="161282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181-4F80-B80A-750263F716D7}"/>
            </c:ext>
          </c:extLst>
        </c:ser>
        <c:dLbls>
          <c:showLegendKey val="0"/>
          <c:showVal val="0"/>
          <c:showCatName val="0"/>
          <c:showSerName val="0"/>
          <c:showPercent val="0"/>
          <c:showBubbleSize val="0"/>
        </c:dLbls>
        <c:marker val="1"/>
        <c:smooth val="0"/>
        <c:axId val="161280384"/>
        <c:axId val="161282304"/>
      </c:lineChart>
      <c:dateAx>
        <c:axId val="161280384"/>
        <c:scaling>
          <c:orientation val="minMax"/>
        </c:scaling>
        <c:delete val="1"/>
        <c:axPos val="b"/>
        <c:numFmt formatCode="ge" sourceLinked="1"/>
        <c:majorTickMark val="none"/>
        <c:minorTickMark val="none"/>
        <c:tickLblPos val="none"/>
        <c:crossAx val="161282304"/>
        <c:crosses val="autoZero"/>
        <c:auto val="1"/>
        <c:lblOffset val="100"/>
        <c:baseTimeUnit val="years"/>
      </c:dateAx>
      <c:valAx>
        <c:axId val="161282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1280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764-4F91-AD8C-DBF4D530FA28}"/>
            </c:ext>
          </c:extLst>
        </c:ser>
        <c:dLbls>
          <c:showLegendKey val="0"/>
          <c:showVal val="0"/>
          <c:showCatName val="0"/>
          <c:showSerName val="0"/>
          <c:showPercent val="0"/>
          <c:showBubbleSize val="0"/>
        </c:dLbls>
        <c:gapWidth val="150"/>
        <c:axId val="161366784"/>
        <c:axId val="161368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764-4F91-AD8C-DBF4D530FA28}"/>
            </c:ext>
          </c:extLst>
        </c:ser>
        <c:dLbls>
          <c:showLegendKey val="0"/>
          <c:showVal val="0"/>
          <c:showCatName val="0"/>
          <c:showSerName val="0"/>
          <c:showPercent val="0"/>
          <c:showBubbleSize val="0"/>
        </c:dLbls>
        <c:marker val="1"/>
        <c:smooth val="0"/>
        <c:axId val="161366784"/>
        <c:axId val="161368704"/>
      </c:lineChart>
      <c:dateAx>
        <c:axId val="161366784"/>
        <c:scaling>
          <c:orientation val="minMax"/>
        </c:scaling>
        <c:delete val="1"/>
        <c:axPos val="b"/>
        <c:numFmt formatCode="ge" sourceLinked="1"/>
        <c:majorTickMark val="none"/>
        <c:minorTickMark val="none"/>
        <c:tickLblPos val="none"/>
        <c:crossAx val="161368704"/>
        <c:crosses val="autoZero"/>
        <c:auto val="1"/>
        <c:lblOffset val="100"/>
        <c:baseTimeUnit val="years"/>
      </c:dateAx>
      <c:valAx>
        <c:axId val="161368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1366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2732.1</c:v>
                </c:pt>
                <c:pt idx="1">
                  <c:v>2708.57</c:v>
                </c:pt>
                <c:pt idx="2">
                  <c:v>2726.91</c:v>
                </c:pt>
                <c:pt idx="3">
                  <c:v>2805.9</c:v>
                </c:pt>
                <c:pt idx="4">
                  <c:v>426.02</c:v>
                </c:pt>
              </c:numCache>
            </c:numRef>
          </c:val>
          <c:extLst xmlns:c16r2="http://schemas.microsoft.com/office/drawing/2015/06/chart">
            <c:ext xmlns:c16="http://schemas.microsoft.com/office/drawing/2014/chart" uri="{C3380CC4-5D6E-409C-BE32-E72D297353CC}">
              <c16:uniqueId val="{00000000-5666-4BCB-AB5C-A93A4D008473}"/>
            </c:ext>
          </c:extLst>
        </c:ser>
        <c:dLbls>
          <c:showLegendKey val="0"/>
          <c:showVal val="0"/>
          <c:showCatName val="0"/>
          <c:showSerName val="0"/>
          <c:showPercent val="0"/>
          <c:showBubbleSize val="0"/>
        </c:dLbls>
        <c:gapWidth val="150"/>
        <c:axId val="161387648"/>
        <c:axId val="161389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1554.05</c:v>
                </c:pt>
                <c:pt idx="1">
                  <c:v>1671.86</c:v>
                </c:pt>
                <c:pt idx="2">
                  <c:v>1673.47</c:v>
                </c:pt>
                <c:pt idx="3">
                  <c:v>1592.72</c:v>
                </c:pt>
                <c:pt idx="4">
                  <c:v>1223.96</c:v>
                </c:pt>
              </c:numCache>
            </c:numRef>
          </c:val>
          <c:smooth val="0"/>
          <c:extLst xmlns:c16r2="http://schemas.microsoft.com/office/drawing/2015/06/chart">
            <c:ext xmlns:c16="http://schemas.microsoft.com/office/drawing/2014/chart" uri="{C3380CC4-5D6E-409C-BE32-E72D297353CC}">
              <c16:uniqueId val="{00000001-5666-4BCB-AB5C-A93A4D008473}"/>
            </c:ext>
          </c:extLst>
        </c:ser>
        <c:dLbls>
          <c:showLegendKey val="0"/>
          <c:showVal val="0"/>
          <c:showCatName val="0"/>
          <c:showSerName val="0"/>
          <c:showPercent val="0"/>
          <c:showBubbleSize val="0"/>
        </c:dLbls>
        <c:marker val="1"/>
        <c:smooth val="0"/>
        <c:axId val="161387648"/>
        <c:axId val="161389568"/>
      </c:lineChart>
      <c:dateAx>
        <c:axId val="161387648"/>
        <c:scaling>
          <c:orientation val="minMax"/>
        </c:scaling>
        <c:delete val="1"/>
        <c:axPos val="b"/>
        <c:numFmt formatCode="ge" sourceLinked="1"/>
        <c:majorTickMark val="none"/>
        <c:minorTickMark val="none"/>
        <c:tickLblPos val="none"/>
        <c:crossAx val="161389568"/>
        <c:crosses val="autoZero"/>
        <c:auto val="1"/>
        <c:lblOffset val="100"/>
        <c:baseTimeUnit val="years"/>
      </c:dateAx>
      <c:valAx>
        <c:axId val="161389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1387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24.38</c:v>
                </c:pt>
                <c:pt idx="1">
                  <c:v>24.53</c:v>
                </c:pt>
                <c:pt idx="2">
                  <c:v>25.66</c:v>
                </c:pt>
                <c:pt idx="3">
                  <c:v>26.3</c:v>
                </c:pt>
                <c:pt idx="4">
                  <c:v>53.72</c:v>
                </c:pt>
              </c:numCache>
            </c:numRef>
          </c:val>
          <c:extLst xmlns:c16r2="http://schemas.microsoft.com/office/drawing/2015/06/chart">
            <c:ext xmlns:c16="http://schemas.microsoft.com/office/drawing/2014/chart" uri="{C3380CC4-5D6E-409C-BE32-E72D297353CC}">
              <c16:uniqueId val="{00000000-892A-4EFE-BE13-91ECC4C264B1}"/>
            </c:ext>
          </c:extLst>
        </c:ser>
        <c:dLbls>
          <c:showLegendKey val="0"/>
          <c:showVal val="0"/>
          <c:showCatName val="0"/>
          <c:showSerName val="0"/>
          <c:showPercent val="0"/>
          <c:showBubbleSize val="0"/>
        </c:dLbls>
        <c:gapWidth val="150"/>
        <c:axId val="162600448"/>
        <c:axId val="162602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53.01</c:v>
                </c:pt>
                <c:pt idx="1">
                  <c:v>50.54</c:v>
                </c:pt>
                <c:pt idx="2">
                  <c:v>49.22</c:v>
                </c:pt>
                <c:pt idx="3">
                  <c:v>53.7</c:v>
                </c:pt>
                <c:pt idx="4">
                  <c:v>61.54</c:v>
                </c:pt>
              </c:numCache>
            </c:numRef>
          </c:val>
          <c:smooth val="0"/>
          <c:extLst xmlns:c16r2="http://schemas.microsoft.com/office/drawing/2015/06/chart">
            <c:ext xmlns:c16="http://schemas.microsoft.com/office/drawing/2014/chart" uri="{C3380CC4-5D6E-409C-BE32-E72D297353CC}">
              <c16:uniqueId val="{00000001-892A-4EFE-BE13-91ECC4C264B1}"/>
            </c:ext>
          </c:extLst>
        </c:ser>
        <c:dLbls>
          <c:showLegendKey val="0"/>
          <c:showVal val="0"/>
          <c:showCatName val="0"/>
          <c:showSerName val="0"/>
          <c:showPercent val="0"/>
          <c:showBubbleSize val="0"/>
        </c:dLbls>
        <c:marker val="1"/>
        <c:smooth val="0"/>
        <c:axId val="162600448"/>
        <c:axId val="162602368"/>
      </c:lineChart>
      <c:dateAx>
        <c:axId val="162600448"/>
        <c:scaling>
          <c:orientation val="minMax"/>
        </c:scaling>
        <c:delete val="1"/>
        <c:axPos val="b"/>
        <c:numFmt formatCode="ge" sourceLinked="1"/>
        <c:majorTickMark val="none"/>
        <c:minorTickMark val="none"/>
        <c:tickLblPos val="none"/>
        <c:crossAx val="162602368"/>
        <c:crosses val="autoZero"/>
        <c:auto val="1"/>
        <c:lblOffset val="100"/>
        <c:baseTimeUnit val="years"/>
      </c:dateAx>
      <c:valAx>
        <c:axId val="162602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2600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715.05</c:v>
                </c:pt>
                <c:pt idx="1">
                  <c:v>745.08</c:v>
                </c:pt>
                <c:pt idx="2">
                  <c:v>729.82</c:v>
                </c:pt>
                <c:pt idx="3">
                  <c:v>711.77</c:v>
                </c:pt>
                <c:pt idx="4">
                  <c:v>352.51</c:v>
                </c:pt>
              </c:numCache>
            </c:numRef>
          </c:val>
          <c:extLst xmlns:c16r2="http://schemas.microsoft.com/office/drawing/2015/06/chart">
            <c:ext xmlns:c16="http://schemas.microsoft.com/office/drawing/2014/chart" uri="{C3380CC4-5D6E-409C-BE32-E72D297353CC}">
              <c16:uniqueId val="{00000000-6F20-493E-B8F6-02B801182AE6}"/>
            </c:ext>
          </c:extLst>
        </c:ser>
        <c:dLbls>
          <c:showLegendKey val="0"/>
          <c:showVal val="0"/>
          <c:showCatName val="0"/>
          <c:showSerName val="0"/>
          <c:showPercent val="0"/>
          <c:showBubbleSize val="0"/>
        </c:dLbls>
        <c:gapWidth val="150"/>
        <c:axId val="162613120"/>
        <c:axId val="162619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299.39</c:v>
                </c:pt>
                <c:pt idx="1">
                  <c:v>320.36</c:v>
                </c:pt>
                <c:pt idx="2">
                  <c:v>332.02</c:v>
                </c:pt>
                <c:pt idx="3">
                  <c:v>300.35000000000002</c:v>
                </c:pt>
                <c:pt idx="4">
                  <c:v>267.86</c:v>
                </c:pt>
              </c:numCache>
            </c:numRef>
          </c:val>
          <c:smooth val="0"/>
          <c:extLst xmlns:c16r2="http://schemas.microsoft.com/office/drawing/2015/06/chart">
            <c:ext xmlns:c16="http://schemas.microsoft.com/office/drawing/2014/chart" uri="{C3380CC4-5D6E-409C-BE32-E72D297353CC}">
              <c16:uniqueId val="{00000001-6F20-493E-B8F6-02B801182AE6}"/>
            </c:ext>
          </c:extLst>
        </c:ser>
        <c:dLbls>
          <c:showLegendKey val="0"/>
          <c:showVal val="0"/>
          <c:showCatName val="0"/>
          <c:showSerName val="0"/>
          <c:showPercent val="0"/>
          <c:showBubbleSize val="0"/>
        </c:dLbls>
        <c:marker val="1"/>
        <c:smooth val="0"/>
        <c:axId val="162613120"/>
        <c:axId val="162619392"/>
      </c:lineChart>
      <c:dateAx>
        <c:axId val="162613120"/>
        <c:scaling>
          <c:orientation val="minMax"/>
        </c:scaling>
        <c:delete val="1"/>
        <c:axPos val="b"/>
        <c:numFmt formatCode="ge" sourceLinked="1"/>
        <c:majorTickMark val="none"/>
        <c:minorTickMark val="none"/>
        <c:tickLblPos val="none"/>
        <c:crossAx val="162619392"/>
        <c:crosses val="autoZero"/>
        <c:auto val="1"/>
        <c:lblOffset val="100"/>
        <c:baseTimeUnit val="years"/>
      </c:dateAx>
      <c:valAx>
        <c:axId val="162619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2613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34.770000000000003</c:v>
                </c:pt>
                <c:pt idx="1">
                  <c:v>37.479999999999997</c:v>
                </c:pt>
                <c:pt idx="2">
                  <c:v>36.729999999999997</c:v>
                </c:pt>
                <c:pt idx="3">
                  <c:v>38.6</c:v>
                </c:pt>
                <c:pt idx="4">
                  <c:v>42.71</c:v>
                </c:pt>
              </c:numCache>
            </c:numRef>
          </c:val>
          <c:extLst xmlns:c16r2="http://schemas.microsoft.com/office/drawing/2015/06/chart">
            <c:ext xmlns:c16="http://schemas.microsoft.com/office/drawing/2014/chart" uri="{C3380CC4-5D6E-409C-BE32-E72D297353CC}">
              <c16:uniqueId val="{00000000-BB9A-4CD4-9F70-10E4D75BEB34}"/>
            </c:ext>
          </c:extLst>
        </c:ser>
        <c:dLbls>
          <c:showLegendKey val="0"/>
          <c:showVal val="0"/>
          <c:showCatName val="0"/>
          <c:showSerName val="0"/>
          <c:showPercent val="0"/>
          <c:showBubbleSize val="0"/>
        </c:dLbls>
        <c:gapWidth val="150"/>
        <c:axId val="162642176"/>
        <c:axId val="162652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36.200000000000003</c:v>
                </c:pt>
                <c:pt idx="1">
                  <c:v>34.74</c:v>
                </c:pt>
                <c:pt idx="2">
                  <c:v>36.65</c:v>
                </c:pt>
                <c:pt idx="3">
                  <c:v>37.72</c:v>
                </c:pt>
                <c:pt idx="4">
                  <c:v>37.08</c:v>
                </c:pt>
              </c:numCache>
            </c:numRef>
          </c:val>
          <c:smooth val="0"/>
          <c:extLst xmlns:c16r2="http://schemas.microsoft.com/office/drawing/2015/06/chart">
            <c:ext xmlns:c16="http://schemas.microsoft.com/office/drawing/2014/chart" uri="{C3380CC4-5D6E-409C-BE32-E72D297353CC}">
              <c16:uniqueId val="{00000001-BB9A-4CD4-9F70-10E4D75BEB34}"/>
            </c:ext>
          </c:extLst>
        </c:ser>
        <c:dLbls>
          <c:showLegendKey val="0"/>
          <c:showVal val="0"/>
          <c:showCatName val="0"/>
          <c:showSerName val="0"/>
          <c:showPercent val="0"/>
          <c:showBubbleSize val="0"/>
        </c:dLbls>
        <c:marker val="1"/>
        <c:smooth val="0"/>
        <c:axId val="162642176"/>
        <c:axId val="162652544"/>
      </c:lineChart>
      <c:dateAx>
        <c:axId val="162642176"/>
        <c:scaling>
          <c:orientation val="minMax"/>
        </c:scaling>
        <c:delete val="1"/>
        <c:axPos val="b"/>
        <c:numFmt formatCode="ge" sourceLinked="1"/>
        <c:majorTickMark val="none"/>
        <c:minorTickMark val="none"/>
        <c:tickLblPos val="none"/>
        <c:crossAx val="162652544"/>
        <c:crosses val="autoZero"/>
        <c:auto val="1"/>
        <c:lblOffset val="100"/>
        <c:baseTimeUnit val="years"/>
      </c:dateAx>
      <c:valAx>
        <c:axId val="162652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2642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43.77</c:v>
                </c:pt>
                <c:pt idx="1">
                  <c:v>47.96</c:v>
                </c:pt>
                <c:pt idx="2">
                  <c:v>51.37</c:v>
                </c:pt>
                <c:pt idx="3">
                  <c:v>52.91</c:v>
                </c:pt>
                <c:pt idx="4">
                  <c:v>54.51</c:v>
                </c:pt>
              </c:numCache>
            </c:numRef>
          </c:val>
          <c:extLst xmlns:c16r2="http://schemas.microsoft.com/office/drawing/2015/06/chart">
            <c:ext xmlns:c16="http://schemas.microsoft.com/office/drawing/2014/chart" uri="{C3380CC4-5D6E-409C-BE32-E72D297353CC}">
              <c16:uniqueId val="{00000000-BC99-478E-A76E-D97638A54B02}"/>
            </c:ext>
          </c:extLst>
        </c:ser>
        <c:dLbls>
          <c:showLegendKey val="0"/>
          <c:showVal val="0"/>
          <c:showCatName val="0"/>
          <c:showSerName val="0"/>
          <c:showPercent val="0"/>
          <c:showBubbleSize val="0"/>
        </c:dLbls>
        <c:gapWidth val="150"/>
        <c:axId val="162663040"/>
        <c:axId val="162677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71.069999999999993</c:v>
                </c:pt>
                <c:pt idx="1">
                  <c:v>70.14</c:v>
                </c:pt>
                <c:pt idx="2">
                  <c:v>68.83</c:v>
                </c:pt>
                <c:pt idx="3">
                  <c:v>68.459999999999994</c:v>
                </c:pt>
                <c:pt idx="4">
                  <c:v>67.22</c:v>
                </c:pt>
              </c:numCache>
            </c:numRef>
          </c:val>
          <c:smooth val="0"/>
          <c:extLst xmlns:c16r2="http://schemas.microsoft.com/office/drawing/2015/06/chart">
            <c:ext xmlns:c16="http://schemas.microsoft.com/office/drawing/2014/chart" uri="{C3380CC4-5D6E-409C-BE32-E72D297353CC}">
              <c16:uniqueId val="{00000001-BC99-478E-A76E-D97638A54B02}"/>
            </c:ext>
          </c:extLst>
        </c:ser>
        <c:dLbls>
          <c:showLegendKey val="0"/>
          <c:showVal val="0"/>
          <c:showCatName val="0"/>
          <c:showSerName val="0"/>
          <c:showPercent val="0"/>
          <c:showBubbleSize val="0"/>
        </c:dLbls>
        <c:marker val="1"/>
        <c:smooth val="0"/>
        <c:axId val="162663040"/>
        <c:axId val="162677504"/>
      </c:lineChart>
      <c:dateAx>
        <c:axId val="162663040"/>
        <c:scaling>
          <c:orientation val="minMax"/>
        </c:scaling>
        <c:delete val="1"/>
        <c:axPos val="b"/>
        <c:numFmt formatCode="ge" sourceLinked="1"/>
        <c:majorTickMark val="none"/>
        <c:minorTickMark val="none"/>
        <c:tickLblPos val="none"/>
        <c:crossAx val="162677504"/>
        <c:crosses val="autoZero"/>
        <c:auto val="1"/>
        <c:lblOffset val="100"/>
        <c:baseTimeUnit val="years"/>
      </c:dateAx>
      <c:valAx>
        <c:axId val="162677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2663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【1,225.44】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【215.23】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O10" zoomScaleNormal="100" workbookViewId="0">
      <selection activeCell="AS37" sqref="AS37"/>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80" t="str">
        <f>データ!H6</f>
        <v>島根県　大田市</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8" t="s">
        <v>1</v>
      </c>
      <c r="C7" s="68"/>
      <c r="D7" s="68"/>
      <c r="E7" s="68"/>
      <c r="F7" s="68"/>
      <c r="G7" s="68"/>
      <c r="H7" s="68"/>
      <c r="I7" s="68" t="s">
        <v>2</v>
      </c>
      <c r="J7" s="68"/>
      <c r="K7" s="68"/>
      <c r="L7" s="68"/>
      <c r="M7" s="68"/>
      <c r="N7" s="68"/>
      <c r="O7" s="68"/>
      <c r="P7" s="68" t="s">
        <v>3</v>
      </c>
      <c r="Q7" s="68"/>
      <c r="R7" s="68"/>
      <c r="S7" s="68"/>
      <c r="T7" s="68"/>
      <c r="U7" s="68"/>
      <c r="V7" s="68"/>
      <c r="W7" s="68" t="s">
        <v>4</v>
      </c>
      <c r="X7" s="68"/>
      <c r="Y7" s="68"/>
      <c r="Z7" s="68"/>
      <c r="AA7" s="68"/>
      <c r="AB7" s="68"/>
      <c r="AC7" s="68"/>
      <c r="AD7" s="68" t="s">
        <v>5</v>
      </c>
      <c r="AE7" s="68"/>
      <c r="AF7" s="68"/>
      <c r="AG7" s="68"/>
      <c r="AH7" s="68"/>
      <c r="AI7" s="68"/>
      <c r="AJ7" s="68"/>
      <c r="AK7" s="3"/>
      <c r="AL7" s="68" t="s">
        <v>6</v>
      </c>
      <c r="AM7" s="68"/>
      <c r="AN7" s="68"/>
      <c r="AO7" s="68"/>
      <c r="AP7" s="68"/>
      <c r="AQ7" s="68"/>
      <c r="AR7" s="68"/>
      <c r="AS7" s="68"/>
      <c r="AT7" s="68" t="s">
        <v>7</v>
      </c>
      <c r="AU7" s="68"/>
      <c r="AV7" s="68"/>
      <c r="AW7" s="68"/>
      <c r="AX7" s="68"/>
      <c r="AY7" s="68"/>
      <c r="AZ7" s="68"/>
      <c r="BA7" s="68"/>
      <c r="BB7" s="68" t="s">
        <v>8</v>
      </c>
      <c r="BC7" s="68"/>
      <c r="BD7" s="68"/>
      <c r="BE7" s="68"/>
      <c r="BF7" s="68"/>
      <c r="BG7" s="68"/>
      <c r="BH7" s="68"/>
      <c r="BI7" s="68"/>
      <c r="BJ7" s="3"/>
      <c r="BK7" s="3"/>
      <c r="BL7" s="4" t="s">
        <v>9</v>
      </c>
      <c r="BM7" s="5"/>
      <c r="BN7" s="5"/>
      <c r="BO7" s="5"/>
      <c r="BP7" s="5"/>
      <c r="BQ7" s="5"/>
      <c r="BR7" s="5"/>
      <c r="BS7" s="5"/>
      <c r="BT7" s="5"/>
      <c r="BU7" s="5"/>
      <c r="BV7" s="5"/>
      <c r="BW7" s="5"/>
      <c r="BX7" s="5"/>
      <c r="BY7" s="6"/>
    </row>
    <row r="8" spans="1:78" ht="18.75" customHeight="1">
      <c r="A8" s="2"/>
      <c r="B8" s="77" t="str">
        <f>データ!I6</f>
        <v>法非適用</v>
      </c>
      <c r="C8" s="77"/>
      <c r="D8" s="77"/>
      <c r="E8" s="77"/>
      <c r="F8" s="77"/>
      <c r="G8" s="77"/>
      <c r="H8" s="77"/>
      <c r="I8" s="77" t="str">
        <f>データ!J6</f>
        <v>下水道事業</v>
      </c>
      <c r="J8" s="77"/>
      <c r="K8" s="77"/>
      <c r="L8" s="77"/>
      <c r="M8" s="77"/>
      <c r="N8" s="77"/>
      <c r="O8" s="77"/>
      <c r="P8" s="77" t="str">
        <f>データ!K6</f>
        <v>特定環境保全公共下水道</v>
      </c>
      <c r="Q8" s="77"/>
      <c r="R8" s="77"/>
      <c r="S8" s="77"/>
      <c r="T8" s="77"/>
      <c r="U8" s="77"/>
      <c r="V8" s="77"/>
      <c r="W8" s="77" t="str">
        <f>データ!L6</f>
        <v>D3</v>
      </c>
      <c r="X8" s="77"/>
      <c r="Y8" s="77"/>
      <c r="Z8" s="77"/>
      <c r="AA8" s="77"/>
      <c r="AB8" s="77"/>
      <c r="AC8" s="77"/>
      <c r="AD8" s="78" t="str">
        <f>データ!$M$6</f>
        <v>非設置</v>
      </c>
      <c r="AE8" s="78"/>
      <c r="AF8" s="78"/>
      <c r="AG8" s="78"/>
      <c r="AH8" s="78"/>
      <c r="AI8" s="78"/>
      <c r="AJ8" s="78"/>
      <c r="AK8" s="3"/>
      <c r="AL8" s="72">
        <f>データ!S6</f>
        <v>35549</v>
      </c>
      <c r="AM8" s="72"/>
      <c r="AN8" s="72"/>
      <c r="AO8" s="72"/>
      <c r="AP8" s="72"/>
      <c r="AQ8" s="72"/>
      <c r="AR8" s="72"/>
      <c r="AS8" s="72"/>
      <c r="AT8" s="71">
        <f>データ!T6</f>
        <v>435.71</v>
      </c>
      <c r="AU8" s="71"/>
      <c r="AV8" s="71"/>
      <c r="AW8" s="71"/>
      <c r="AX8" s="71"/>
      <c r="AY8" s="71"/>
      <c r="AZ8" s="71"/>
      <c r="BA8" s="71"/>
      <c r="BB8" s="71">
        <f>データ!U6</f>
        <v>81.59</v>
      </c>
      <c r="BC8" s="71"/>
      <c r="BD8" s="71"/>
      <c r="BE8" s="71"/>
      <c r="BF8" s="71"/>
      <c r="BG8" s="71"/>
      <c r="BH8" s="71"/>
      <c r="BI8" s="71"/>
      <c r="BJ8" s="3"/>
      <c r="BK8" s="3"/>
      <c r="BL8" s="75" t="s">
        <v>10</v>
      </c>
      <c r="BM8" s="76"/>
      <c r="BN8" s="7" t="s">
        <v>11</v>
      </c>
      <c r="BO8" s="8"/>
      <c r="BP8" s="8"/>
      <c r="BQ8" s="8"/>
      <c r="BR8" s="8"/>
      <c r="BS8" s="8"/>
      <c r="BT8" s="8"/>
      <c r="BU8" s="8"/>
      <c r="BV8" s="8"/>
      <c r="BW8" s="8"/>
      <c r="BX8" s="8"/>
      <c r="BY8" s="9"/>
    </row>
    <row r="9" spans="1:78" ht="18.75" customHeight="1">
      <c r="A9" s="2"/>
      <c r="B9" s="68" t="s">
        <v>12</v>
      </c>
      <c r="C9" s="68"/>
      <c r="D9" s="68"/>
      <c r="E9" s="68"/>
      <c r="F9" s="68"/>
      <c r="G9" s="68"/>
      <c r="H9" s="68"/>
      <c r="I9" s="68" t="s">
        <v>13</v>
      </c>
      <c r="J9" s="68"/>
      <c r="K9" s="68"/>
      <c r="L9" s="68"/>
      <c r="M9" s="68"/>
      <c r="N9" s="68"/>
      <c r="O9" s="68"/>
      <c r="P9" s="68" t="s">
        <v>14</v>
      </c>
      <c r="Q9" s="68"/>
      <c r="R9" s="68"/>
      <c r="S9" s="68"/>
      <c r="T9" s="68"/>
      <c r="U9" s="68"/>
      <c r="V9" s="68"/>
      <c r="W9" s="68" t="s">
        <v>15</v>
      </c>
      <c r="X9" s="68"/>
      <c r="Y9" s="68"/>
      <c r="Z9" s="68"/>
      <c r="AA9" s="68"/>
      <c r="AB9" s="68"/>
      <c r="AC9" s="68"/>
      <c r="AD9" s="68" t="s">
        <v>16</v>
      </c>
      <c r="AE9" s="68"/>
      <c r="AF9" s="68"/>
      <c r="AG9" s="68"/>
      <c r="AH9" s="68"/>
      <c r="AI9" s="68"/>
      <c r="AJ9" s="68"/>
      <c r="AK9" s="3"/>
      <c r="AL9" s="68" t="s">
        <v>17</v>
      </c>
      <c r="AM9" s="68"/>
      <c r="AN9" s="68"/>
      <c r="AO9" s="68"/>
      <c r="AP9" s="68"/>
      <c r="AQ9" s="68"/>
      <c r="AR9" s="68"/>
      <c r="AS9" s="68"/>
      <c r="AT9" s="68" t="s">
        <v>18</v>
      </c>
      <c r="AU9" s="68"/>
      <c r="AV9" s="68"/>
      <c r="AW9" s="68"/>
      <c r="AX9" s="68"/>
      <c r="AY9" s="68"/>
      <c r="AZ9" s="68"/>
      <c r="BA9" s="68"/>
      <c r="BB9" s="68" t="s">
        <v>19</v>
      </c>
      <c r="BC9" s="68"/>
      <c r="BD9" s="68"/>
      <c r="BE9" s="68"/>
      <c r="BF9" s="68"/>
      <c r="BG9" s="68"/>
      <c r="BH9" s="68"/>
      <c r="BI9" s="68"/>
      <c r="BJ9" s="3"/>
      <c r="BK9" s="3"/>
      <c r="BL9" s="69" t="s">
        <v>20</v>
      </c>
      <c r="BM9" s="70"/>
      <c r="BN9" s="10" t="s">
        <v>21</v>
      </c>
      <c r="BO9" s="11"/>
      <c r="BP9" s="11"/>
      <c r="BQ9" s="11"/>
      <c r="BR9" s="11"/>
      <c r="BS9" s="11"/>
      <c r="BT9" s="11"/>
      <c r="BU9" s="11"/>
      <c r="BV9" s="11"/>
      <c r="BW9" s="11"/>
      <c r="BX9" s="11"/>
      <c r="BY9" s="12"/>
    </row>
    <row r="10" spans="1:78" ht="18.75" customHeight="1">
      <c r="A10" s="2"/>
      <c r="B10" s="71" t="str">
        <f>データ!N6</f>
        <v>-</v>
      </c>
      <c r="C10" s="71"/>
      <c r="D10" s="71"/>
      <c r="E10" s="71"/>
      <c r="F10" s="71"/>
      <c r="G10" s="71"/>
      <c r="H10" s="71"/>
      <c r="I10" s="71" t="str">
        <f>データ!O6</f>
        <v>該当数値なし</v>
      </c>
      <c r="J10" s="71"/>
      <c r="K10" s="71"/>
      <c r="L10" s="71"/>
      <c r="M10" s="71"/>
      <c r="N10" s="71"/>
      <c r="O10" s="71"/>
      <c r="P10" s="71">
        <f>データ!P6</f>
        <v>9.36</v>
      </c>
      <c r="Q10" s="71"/>
      <c r="R10" s="71"/>
      <c r="S10" s="71"/>
      <c r="T10" s="71"/>
      <c r="U10" s="71"/>
      <c r="V10" s="71"/>
      <c r="W10" s="71">
        <f>データ!Q6</f>
        <v>96.32</v>
      </c>
      <c r="X10" s="71"/>
      <c r="Y10" s="71"/>
      <c r="Z10" s="71"/>
      <c r="AA10" s="71"/>
      <c r="AB10" s="71"/>
      <c r="AC10" s="71"/>
      <c r="AD10" s="72">
        <f>データ!R6</f>
        <v>3240</v>
      </c>
      <c r="AE10" s="72"/>
      <c r="AF10" s="72"/>
      <c r="AG10" s="72"/>
      <c r="AH10" s="72"/>
      <c r="AI10" s="72"/>
      <c r="AJ10" s="72"/>
      <c r="AK10" s="2"/>
      <c r="AL10" s="72">
        <f>データ!V6</f>
        <v>3306</v>
      </c>
      <c r="AM10" s="72"/>
      <c r="AN10" s="72"/>
      <c r="AO10" s="72"/>
      <c r="AP10" s="72"/>
      <c r="AQ10" s="72"/>
      <c r="AR10" s="72"/>
      <c r="AS10" s="72"/>
      <c r="AT10" s="71">
        <f>データ!W6</f>
        <v>0.96</v>
      </c>
      <c r="AU10" s="71"/>
      <c r="AV10" s="71"/>
      <c r="AW10" s="71"/>
      <c r="AX10" s="71"/>
      <c r="AY10" s="71"/>
      <c r="AZ10" s="71"/>
      <c r="BA10" s="71"/>
      <c r="BB10" s="71">
        <f>データ!X6</f>
        <v>3443.75</v>
      </c>
      <c r="BC10" s="71"/>
      <c r="BD10" s="71"/>
      <c r="BE10" s="71"/>
      <c r="BF10" s="71"/>
      <c r="BG10" s="71"/>
      <c r="BH10" s="71"/>
      <c r="BI10" s="71"/>
      <c r="BJ10" s="2"/>
      <c r="BK10" s="2"/>
      <c r="BL10" s="73" t="s">
        <v>22</v>
      </c>
      <c r="BM10" s="74"/>
      <c r="BN10" s="13" t="s">
        <v>23</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3" t="s">
        <v>24</v>
      </c>
      <c r="BM11" s="63"/>
      <c r="BN11" s="63"/>
      <c r="BO11" s="63"/>
      <c r="BP11" s="63"/>
      <c r="BQ11" s="63"/>
      <c r="BR11" s="63"/>
      <c r="BS11" s="63"/>
      <c r="BT11" s="63"/>
      <c r="BU11" s="63"/>
      <c r="BV11" s="63"/>
      <c r="BW11" s="63"/>
      <c r="BX11" s="63"/>
      <c r="BY11" s="63"/>
      <c r="BZ11" s="63"/>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3"/>
      <c r="BM12" s="63"/>
      <c r="BN12" s="63"/>
      <c r="BO12" s="63"/>
      <c r="BP12" s="63"/>
      <c r="BQ12" s="63"/>
      <c r="BR12" s="63"/>
      <c r="BS12" s="63"/>
      <c r="BT12" s="63"/>
      <c r="BU12" s="63"/>
      <c r="BV12" s="63"/>
      <c r="BW12" s="63"/>
      <c r="BX12" s="63"/>
      <c r="BY12" s="63"/>
      <c r="BZ12" s="63"/>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4"/>
      <c r="BM13" s="64"/>
      <c r="BN13" s="64"/>
      <c r="BO13" s="64"/>
      <c r="BP13" s="64"/>
      <c r="BQ13" s="64"/>
      <c r="BR13" s="64"/>
      <c r="BS13" s="64"/>
      <c r="BT13" s="64"/>
      <c r="BU13" s="64"/>
      <c r="BV13" s="64"/>
      <c r="BW13" s="64"/>
      <c r="BX13" s="64"/>
      <c r="BY13" s="64"/>
      <c r="BZ13" s="64"/>
    </row>
    <row r="14" spans="1:78" ht="13.5" customHeight="1">
      <c r="A14" s="2"/>
      <c r="B14" s="65" t="s">
        <v>25</v>
      </c>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c r="AP14" s="66"/>
      <c r="AQ14" s="66"/>
      <c r="AR14" s="66"/>
      <c r="AS14" s="66"/>
      <c r="AT14" s="66"/>
      <c r="AU14" s="66"/>
      <c r="AV14" s="66"/>
      <c r="AW14" s="66"/>
      <c r="AX14" s="66"/>
      <c r="AY14" s="66"/>
      <c r="AZ14" s="66"/>
      <c r="BA14" s="66"/>
      <c r="BB14" s="66"/>
      <c r="BC14" s="66"/>
      <c r="BD14" s="66"/>
      <c r="BE14" s="66"/>
      <c r="BF14" s="66"/>
      <c r="BG14" s="66"/>
      <c r="BH14" s="66"/>
      <c r="BI14" s="66"/>
      <c r="BJ14" s="67"/>
      <c r="BK14" s="2"/>
      <c r="BL14" s="41" t="s">
        <v>26</v>
      </c>
      <c r="BM14" s="42"/>
      <c r="BN14" s="42"/>
      <c r="BO14" s="42"/>
      <c r="BP14" s="42"/>
      <c r="BQ14" s="42"/>
      <c r="BR14" s="42"/>
      <c r="BS14" s="42"/>
      <c r="BT14" s="42"/>
      <c r="BU14" s="42"/>
      <c r="BV14" s="42"/>
      <c r="BW14" s="42"/>
      <c r="BX14" s="42"/>
      <c r="BY14" s="42"/>
      <c r="BZ14" s="43"/>
    </row>
    <row r="15" spans="1:78" ht="13.5" customHeight="1">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124</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122</v>
      </c>
      <c r="BM47" s="55"/>
      <c r="BN47" s="55"/>
      <c r="BO47" s="55"/>
      <c r="BP47" s="55"/>
      <c r="BQ47" s="55"/>
      <c r="BR47" s="55"/>
      <c r="BS47" s="55"/>
      <c r="BT47" s="55"/>
      <c r="BU47" s="55"/>
      <c r="BV47" s="55"/>
      <c r="BW47" s="55"/>
      <c r="BX47" s="55"/>
      <c r="BY47" s="55"/>
      <c r="BZ47" s="56"/>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54"/>
      <c r="BM56" s="55"/>
      <c r="BN56" s="55"/>
      <c r="BO56" s="55"/>
      <c r="BP56" s="55"/>
      <c r="BQ56" s="55"/>
      <c r="BR56" s="55"/>
      <c r="BS56" s="55"/>
      <c r="BT56" s="55"/>
      <c r="BU56" s="55"/>
      <c r="BV56" s="55"/>
      <c r="BW56" s="55"/>
      <c r="BX56" s="55"/>
      <c r="BY56" s="55"/>
      <c r="BZ56" s="56"/>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54"/>
      <c r="BM57" s="55"/>
      <c r="BN57" s="55"/>
      <c r="BO57" s="55"/>
      <c r="BP57" s="55"/>
      <c r="BQ57" s="55"/>
      <c r="BR57" s="55"/>
      <c r="BS57" s="55"/>
      <c r="BT57" s="55"/>
      <c r="BU57" s="55"/>
      <c r="BV57" s="55"/>
      <c r="BW57" s="55"/>
      <c r="BX57" s="55"/>
      <c r="BY57" s="55"/>
      <c r="BZ57" s="56"/>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4"/>
      <c r="BM58" s="55"/>
      <c r="BN58" s="55"/>
      <c r="BO58" s="55"/>
      <c r="BP58" s="55"/>
      <c r="BQ58" s="55"/>
      <c r="BR58" s="55"/>
      <c r="BS58" s="55"/>
      <c r="BT58" s="55"/>
      <c r="BU58" s="55"/>
      <c r="BV58" s="55"/>
      <c r="BW58" s="55"/>
      <c r="BX58" s="55"/>
      <c r="BY58" s="55"/>
      <c r="BZ58" s="56"/>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4"/>
      <c r="BM59" s="55"/>
      <c r="BN59" s="55"/>
      <c r="BO59" s="55"/>
      <c r="BP59" s="55"/>
      <c r="BQ59" s="55"/>
      <c r="BR59" s="55"/>
      <c r="BS59" s="55"/>
      <c r="BT59" s="55"/>
      <c r="BU59" s="55"/>
      <c r="BV59" s="55"/>
      <c r="BW59" s="55"/>
      <c r="BX59" s="55"/>
      <c r="BY59" s="55"/>
      <c r="BZ59" s="56"/>
    </row>
    <row r="60" spans="1:78" ht="13.5" customHeight="1">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123</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41</v>
      </c>
    </row>
    <row r="84" spans="1:78">
      <c r="C84" s="2" t="s">
        <v>42</v>
      </c>
    </row>
    <row r="85" spans="1:78" hidden="1">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c r="B86" s="25"/>
      <c r="C86" s="25"/>
      <c r="D86" s="25"/>
      <c r="E86" s="25" t="str">
        <f>データ!AI6</f>
        <v/>
      </c>
      <c r="F86" s="25" t="s">
        <v>55</v>
      </c>
      <c r="G86" s="25" t="s">
        <v>55</v>
      </c>
      <c r="H86" s="25" t="str">
        <f>データ!BP6</f>
        <v>【1,225.44】</v>
      </c>
      <c r="I86" s="25" t="str">
        <f>データ!CA6</f>
        <v>【75.58】</v>
      </c>
      <c r="J86" s="25" t="str">
        <f>データ!CL6</f>
        <v>【215.23】</v>
      </c>
      <c r="K86" s="25" t="str">
        <f>データ!CW6</f>
        <v>【42.66】</v>
      </c>
      <c r="L86" s="25" t="str">
        <f>データ!DH6</f>
        <v>【82.67】</v>
      </c>
      <c r="M86" s="25" t="s">
        <v>55</v>
      </c>
      <c r="N86" s="25" t="s">
        <v>55</v>
      </c>
      <c r="O86" s="25" t="str">
        <f>データ!EO6</f>
        <v>【0.10】</v>
      </c>
    </row>
  </sheetData>
  <sheetProtection algorithmName="SHA-512" hashValue="+PjsZe088VhyiGfV0ywAyXp/0WTvLGXTS4iz6bF3wKuxipc4NuNlAzB2utOvnHV844OFfniANsoz8dC/i9zHWg==" saltValue="zB4bi6lJkNWw65Z77270pw=="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election activeCell="BI8" sqref="BI8"/>
    </sheetView>
  </sheetViews>
  <sheetFormatPr defaultRowHeight="13.5"/>
  <cols>
    <col min="2" max="144" width="11.875" customWidth="1"/>
  </cols>
  <sheetData>
    <row r="1" spans="1:145">
      <c r="A1" t="s">
        <v>56</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c r="A2" s="27" t="s">
        <v>57</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c r="A3" s="27" t="s">
        <v>58</v>
      </c>
      <c r="B3" s="28" t="s">
        <v>59</v>
      </c>
      <c r="C3" s="28" t="s">
        <v>60</v>
      </c>
      <c r="D3" s="28" t="s">
        <v>61</v>
      </c>
      <c r="E3" s="28" t="s">
        <v>62</v>
      </c>
      <c r="F3" s="28" t="s">
        <v>63</v>
      </c>
      <c r="G3" s="28" t="s">
        <v>64</v>
      </c>
      <c r="H3" s="82" t="s">
        <v>65</v>
      </c>
      <c r="I3" s="83"/>
      <c r="J3" s="83"/>
      <c r="K3" s="83"/>
      <c r="L3" s="83"/>
      <c r="M3" s="83"/>
      <c r="N3" s="83"/>
      <c r="O3" s="83"/>
      <c r="P3" s="83"/>
      <c r="Q3" s="83"/>
      <c r="R3" s="83"/>
      <c r="S3" s="83"/>
      <c r="T3" s="83"/>
      <c r="U3" s="83"/>
      <c r="V3" s="83"/>
      <c r="W3" s="83"/>
      <c r="X3" s="84"/>
      <c r="Y3" s="88" t="s">
        <v>66</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67</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5">
      <c r="A4" s="27" t="s">
        <v>68</v>
      </c>
      <c r="B4" s="29"/>
      <c r="C4" s="29"/>
      <c r="D4" s="29"/>
      <c r="E4" s="29"/>
      <c r="F4" s="29"/>
      <c r="G4" s="29"/>
      <c r="H4" s="85"/>
      <c r="I4" s="86"/>
      <c r="J4" s="86"/>
      <c r="K4" s="86"/>
      <c r="L4" s="86"/>
      <c r="M4" s="86"/>
      <c r="N4" s="86"/>
      <c r="O4" s="86"/>
      <c r="P4" s="86"/>
      <c r="Q4" s="86"/>
      <c r="R4" s="86"/>
      <c r="S4" s="86"/>
      <c r="T4" s="86"/>
      <c r="U4" s="86"/>
      <c r="V4" s="86"/>
      <c r="W4" s="86"/>
      <c r="X4" s="87"/>
      <c r="Y4" s="81" t="s">
        <v>69</v>
      </c>
      <c r="Z4" s="81"/>
      <c r="AA4" s="81"/>
      <c r="AB4" s="81"/>
      <c r="AC4" s="81"/>
      <c r="AD4" s="81"/>
      <c r="AE4" s="81"/>
      <c r="AF4" s="81"/>
      <c r="AG4" s="81"/>
      <c r="AH4" s="81"/>
      <c r="AI4" s="81"/>
      <c r="AJ4" s="81" t="s">
        <v>70</v>
      </c>
      <c r="AK4" s="81"/>
      <c r="AL4" s="81"/>
      <c r="AM4" s="81"/>
      <c r="AN4" s="81"/>
      <c r="AO4" s="81"/>
      <c r="AP4" s="81"/>
      <c r="AQ4" s="81"/>
      <c r="AR4" s="81"/>
      <c r="AS4" s="81"/>
      <c r="AT4" s="81"/>
      <c r="AU4" s="81" t="s">
        <v>71</v>
      </c>
      <c r="AV4" s="81"/>
      <c r="AW4" s="81"/>
      <c r="AX4" s="81"/>
      <c r="AY4" s="81"/>
      <c r="AZ4" s="81"/>
      <c r="BA4" s="81"/>
      <c r="BB4" s="81"/>
      <c r="BC4" s="81"/>
      <c r="BD4" s="81"/>
      <c r="BE4" s="81"/>
      <c r="BF4" s="81" t="s">
        <v>72</v>
      </c>
      <c r="BG4" s="81"/>
      <c r="BH4" s="81"/>
      <c r="BI4" s="81"/>
      <c r="BJ4" s="81"/>
      <c r="BK4" s="81"/>
      <c r="BL4" s="81"/>
      <c r="BM4" s="81"/>
      <c r="BN4" s="81"/>
      <c r="BO4" s="81"/>
      <c r="BP4" s="81"/>
      <c r="BQ4" s="81" t="s">
        <v>73</v>
      </c>
      <c r="BR4" s="81"/>
      <c r="BS4" s="81"/>
      <c r="BT4" s="81"/>
      <c r="BU4" s="81"/>
      <c r="BV4" s="81"/>
      <c r="BW4" s="81"/>
      <c r="BX4" s="81"/>
      <c r="BY4" s="81"/>
      <c r="BZ4" s="81"/>
      <c r="CA4" s="81"/>
      <c r="CB4" s="81" t="s">
        <v>74</v>
      </c>
      <c r="CC4" s="81"/>
      <c r="CD4" s="81"/>
      <c r="CE4" s="81"/>
      <c r="CF4" s="81"/>
      <c r="CG4" s="81"/>
      <c r="CH4" s="81"/>
      <c r="CI4" s="81"/>
      <c r="CJ4" s="81"/>
      <c r="CK4" s="81"/>
      <c r="CL4" s="81"/>
      <c r="CM4" s="81" t="s">
        <v>75</v>
      </c>
      <c r="CN4" s="81"/>
      <c r="CO4" s="81"/>
      <c r="CP4" s="81"/>
      <c r="CQ4" s="81"/>
      <c r="CR4" s="81"/>
      <c r="CS4" s="81"/>
      <c r="CT4" s="81"/>
      <c r="CU4" s="81"/>
      <c r="CV4" s="81"/>
      <c r="CW4" s="81"/>
      <c r="CX4" s="81" t="s">
        <v>76</v>
      </c>
      <c r="CY4" s="81"/>
      <c r="CZ4" s="81"/>
      <c r="DA4" s="81"/>
      <c r="DB4" s="81"/>
      <c r="DC4" s="81"/>
      <c r="DD4" s="81"/>
      <c r="DE4" s="81"/>
      <c r="DF4" s="81"/>
      <c r="DG4" s="81"/>
      <c r="DH4" s="81"/>
      <c r="DI4" s="81" t="s">
        <v>77</v>
      </c>
      <c r="DJ4" s="81"/>
      <c r="DK4" s="81"/>
      <c r="DL4" s="81"/>
      <c r="DM4" s="81"/>
      <c r="DN4" s="81"/>
      <c r="DO4" s="81"/>
      <c r="DP4" s="81"/>
      <c r="DQ4" s="81"/>
      <c r="DR4" s="81"/>
      <c r="DS4" s="81"/>
      <c r="DT4" s="81" t="s">
        <v>78</v>
      </c>
      <c r="DU4" s="81"/>
      <c r="DV4" s="81"/>
      <c r="DW4" s="81"/>
      <c r="DX4" s="81"/>
      <c r="DY4" s="81"/>
      <c r="DZ4" s="81"/>
      <c r="EA4" s="81"/>
      <c r="EB4" s="81"/>
      <c r="EC4" s="81"/>
      <c r="ED4" s="81"/>
      <c r="EE4" s="81" t="s">
        <v>79</v>
      </c>
      <c r="EF4" s="81"/>
      <c r="EG4" s="81"/>
      <c r="EH4" s="81"/>
      <c r="EI4" s="81"/>
      <c r="EJ4" s="81"/>
      <c r="EK4" s="81"/>
      <c r="EL4" s="81"/>
      <c r="EM4" s="81"/>
      <c r="EN4" s="81"/>
      <c r="EO4" s="81"/>
    </row>
    <row r="5" spans="1:145">
      <c r="A5" s="27" t="s">
        <v>80</v>
      </c>
      <c r="B5" s="30"/>
      <c r="C5" s="30"/>
      <c r="D5" s="30"/>
      <c r="E5" s="30"/>
      <c r="F5" s="30"/>
      <c r="G5" s="30"/>
      <c r="H5" s="31" t="s">
        <v>81</v>
      </c>
      <c r="I5" s="31" t="s">
        <v>82</v>
      </c>
      <c r="J5" s="31" t="s">
        <v>83</v>
      </c>
      <c r="K5" s="31" t="s">
        <v>84</v>
      </c>
      <c r="L5" s="31" t="s">
        <v>85</v>
      </c>
      <c r="M5" s="31" t="s">
        <v>5</v>
      </c>
      <c r="N5" s="31" t="s">
        <v>86</v>
      </c>
      <c r="O5" s="31" t="s">
        <v>87</v>
      </c>
      <c r="P5" s="31" t="s">
        <v>88</v>
      </c>
      <c r="Q5" s="31" t="s">
        <v>89</v>
      </c>
      <c r="R5" s="31" t="s">
        <v>90</v>
      </c>
      <c r="S5" s="31" t="s">
        <v>91</v>
      </c>
      <c r="T5" s="31" t="s">
        <v>92</v>
      </c>
      <c r="U5" s="31" t="s">
        <v>93</v>
      </c>
      <c r="V5" s="31" t="s">
        <v>94</v>
      </c>
      <c r="W5" s="31" t="s">
        <v>95</v>
      </c>
      <c r="X5" s="31" t="s">
        <v>96</v>
      </c>
      <c r="Y5" s="31" t="s">
        <v>97</v>
      </c>
      <c r="Z5" s="31" t="s">
        <v>98</v>
      </c>
      <c r="AA5" s="31" t="s">
        <v>99</v>
      </c>
      <c r="AB5" s="31" t="s">
        <v>100</v>
      </c>
      <c r="AC5" s="31" t="s">
        <v>101</v>
      </c>
      <c r="AD5" s="31" t="s">
        <v>102</v>
      </c>
      <c r="AE5" s="31" t="s">
        <v>103</v>
      </c>
      <c r="AF5" s="31" t="s">
        <v>104</v>
      </c>
      <c r="AG5" s="31" t="s">
        <v>105</v>
      </c>
      <c r="AH5" s="31" t="s">
        <v>106</v>
      </c>
      <c r="AI5" s="31" t="s">
        <v>43</v>
      </c>
      <c r="AJ5" s="31" t="s">
        <v>97</v>
      </c>
      <c r="AK5" s="31" t="s">
        <v>98</v>
      </c>
      <c r="AL5" s="31" t="s">
        <v>99</v>
      </c>
      <c r="AM5" s="31" t="s">
        <v>100</v>
      </c>
      <c r="AN5" s="31" t="s">
        <v>101</v>
      </c>
      <c r="AO5" s="31" t="s">
        <v>102</v>
      </c>
      <c r="AP5" s="31" t="s">
        <v>103</v>
      </c>
      <c r="AQ5" s="31" t="s">
        <v>104</v>
      </c>
      <c r="AR5" s="31" t="s">
        <v>105</v>
      </c>
      <c r="AS5" s="31" t="s">
        <v>106</v>
      </c>
      <c r="AT5" s="31" t="s">
        <v>107</v>
      </c>
      <c r="AU5" s="31" t="s">
        <v>97</v>
      </c>
      <c r="AV5" s="31" t="s">
        <v>98</v>
      </c>
      <c r="AW5" s="31" t="s">
        <v>99</v>
      </c>
      <c r="AX5" s="31" t="s">
        <v>100</v>
      </c>
      <c r="AY5" s="31" t="s">
        <v>101</v>
      </c>
      <c r="AZ5" s="31" t="s">
        <v>102</v>
      </c>
      <c r="BA5" s="31" t="s">
        <v>103</v>
      </c>
      <c r="BB5" s="31" t="s">
        <v>104</v>
      </c>
      <c r="BC5" s="31" t="s">
        <v>105</v>
      </c>
      <c r="BD5" s="31" t="s">
        <v>106</v>
      </c>
      <c r="BE5" s="31" t="s">
        <v>107</v>
      </c>
      <c r="BF5" s="31" t="s">
        <v>97</v>
      </c>
      <c r="BG5" s="31" t="s">
        <v>98</v>
      </c>
      <c r="BH5" s="31" t="s">
        <v>99</v>
      </c>
      <c r="BI5" s="31" t="s">
        <v>100</v>
      </c>
      <c r="BJ5" s="31" t="s">
        <v>101</v>
      </c>
      <c r="BK5" s="31" t="s">
        <v>102</v>
      </c>
      <c r="BL5" s="31" t="s">
        <v>103</v>
      </c>
      <c r="BM5" s="31" t="s">
        <v>104</v>
      </c>
      <c r="BN5" s="31" t="s">
        <v>105</v>
      </c>
      <c r="BO5" s="31" t="s">
        <v>106</v>
      </c>
      <c r="BP5" s="31" t="s">
        <v>107</v>
      </c>
      <c r="BQ5" s="31" t="s">
        <v>97</v>
      </c>
      <c r="BR5" s="31" t="s">
        <v>98</v>
      </c>
      <c r="BS5" s="31" t="s">
        <v>99</v>
      </c>
      <c r="BT5" s="31" t="s">
        <v>100</v>
      </c>
      <c r="BU5" s="31" t="s">
        <v>101</v>
      </c>
      <c r="BV5" s="31" t="s">
        <v>102</v>
      </c>
      <c r="BW5" s="31" t="s">
        <v>103</v>
      </c>
      <c r="BX5" s="31" t="s">
        <v>104</v>
      </c>
      <c r="BY5" s="31" t="s">
        <v>105</v>
      </c>
      <c r="BZ5" s="31" t="s">
        <v>106</v>
      </c>
      <c r="CA5" s="31" t="s">
        <v>107</v>
      </c>
      <c r="CB5" s="31" t="s">
        <v>97</v>
      </c>
      <c r="CC5" s="31" t="s">
        <v>98</v>
      </c>
      <c r="CD5" s="31" t="s">
        <v>99</v>
      </c>
      <c r="CE5" s="31" t="s">
        <v>100</v>
      </c>
      <c r="CF5" s="31" t="s">
        <v>101</v>
      </c>
      <c r="CG5" s="31" t="s">
        <v>102</v>
      </c>
      <c r="CH5" s="31" t="s">
        <v>103</v>
      </c>
      <c r="CI5" s="31" t="s">
        <v>104</v>
      </c>
      <c r="CJ5" s="31" t="s">
        <v>105</v>
      </c>
      <c r="CK5" s="31" t="s">
        <v>106</v>
      </c>
      <c r="CL5" s="31" t="s">
        <v>107</v>
      </c>
      <c r="CM5" s="31" t="s">
        <v>97</v>
      </c>
      <c r="CN5" s="31" t="s">
        <v>98</v>
      </c>
      <c r="CO5" s="31" t="s">
        <v>99</v>
      </c>
      <c r="CP5" s="31" t="s">
        <v>100</v>
      </c>
      <c r="CQ5" s="31" t="s">
        <v>101</v>
      </c>
      <c r="CR5" s="31" t="s">
        <v>102</v>
      </c>
      <c r="CS5" s="31" t="s">
        <v>103</v>
      </c>
      <c r="CT5" s="31" t="s">
        <v>104</v>
      </c>
      <c r="CU5" s="31" t="s">
        <v>105</v>
      </c>
      <c r="CV5" s="31" t="s">
        <v>106</v>
      </c>
      <c r="CW5" s="31" t="s">
        <v>107</v>
      </c>
      <c r="CX5" s="31" t="s">
        <v>97</v>
      </c>
      <c r="CY5" s="31" t="s">
        <v>98</v>
      </c>
      <c r="CZ5" s="31" t="s">
        <v>99</v>
      </c>
      <c r="DA5" s="31" t="s">
        <v>100</v>
      </c>
      <c r="DB5" s="31" t="s">
        <v>101</v>
      </c>
      <c r="DC5" s="31" t="s">
        <v>102</v>
      </c>
      <c r="DD5" s="31" t="s">
        <v>103</v>
      </c>
      <c r="DE5" s="31" t="s">
        <v>104</v>
      </c>
      <c r="DF5" s="31" t="s">
        <v>105</v>
      </c>
      <c r="DG5" s="31" t="s">
        <v>106</v>
      </c>
      <c r="DH5" s="31" t="s">
        <v>107</v>
      </c>
      <c r="DI5" s="31" t="s">
        <v>97</v>
      </c>
      <c r="DJ5" s="31" t="s">
        <v>98</v>
      </c>
      <c r="DK5" s="31" t="s">
        <v>99</v>
      </c>
      <c r="DL5" s="31" t="s">
        <v>100</v>
      </c>
      <c r="DM5" s="31" t="s">
        <v>101</v>
      </c>
      <c r="DN5" s="31" t="s">
        <v>102</v>
      </c>
      <c r="DO5" s="31" t="s">
        <v>103</v>
      </c>
      <c r="DP5" s="31" t="s">
        <v>104</v>
      </c>
      <c r="DQ5" s="31" t="s">
        <v>105</v>
      </c>
      <c r="DR5" s="31" t="s">
        <v>106</v>
      </c>
      <c r="DS5" s="31" t="s">
        <v>107</v>
      </c>
      <c r="DT5" s="31" t="s">
        <v>97</v>
      </c>
      <c r="DU5" s="31" t="s">
        <v>98</v>
      </c>
      <c r="DV5" s="31" t="s">
        <v>99</v>
      </c>
      <c r="DW5" s="31" t="s">
        <v>100</v>
      </c>
      <c r="DX5" s="31" t="s">
        <v>101</v>
      </c>
      <c r="DY5" s="31" t="s">
        <v>102</v>
      </c>
      <c r="DZ5" s="31" t="s">
        <v>103</v>
      </c>
      <c r="EA5" s="31" t="s">
        <v>104</v>
      </c>
      <c r="EB5" s="31" t="s">
        <v>105</v>
      </c>
      <c r="EC5" s="31" t="s">
        <v>106</v>
      </c>
      <c r="ED5" s="31" t="s">
        <v>107</v>
      </c>
      <c r="EE5" s="31" t="s">
        <v>97</v>
      </c>
      <c r="EF5" s="31" t="s">
        <v>98</v>
      </c>
      <c r="EG5" s="31" t="s">
        <v>99</v>
      </c>
      <c r="EH5" s="31" t="s">
        <v>100</v>
      </c>
      <c r="EI5" s="31" t="s">
        <v>101</v>
      </c>
      <c r="EJ5" s="31" t="s">
        <v>102</v>
      </c>
      <c r="EK5" s="31" t="s">
        <v>103</v>
      </c>
      <c r="EL5" s="31" t="s">
        <v>104</v>
      </c>
      <c r="EM5" s="31" t="s">
        <v>105</v>
      </c>
      <c r="EN5" s="31" t="s">
        <v>106</v>
      </c>
      <c r="EO5" s="31" t="s">
        <v>107</v>
      </c>
    </row>
    <row r="6" spans="1:145" s="35" customFormat="1">
      <c r="A6" s="27" t="s">
        <v>108</v>
      </c>
      <c r="B6" s="32">
        <f>B7</f>
        <v>2017</v>
      </c>
      <c r="C6" s="32">
        <f t="shared" ref="C6:X6" si="3">C7</f>
        <v>322059</v>
      </c>
      <c r="D6" s="32">
        <f t="shared" si="3"/>
        <v>47</v>
      </c>
      <c r="E6" s="32">
        <f t="shared" si="3"/>
        <v>17</v>
      </c>
      <c r="F6" s="32">
        <f t="shared" si="3"/>
        <v>4</v>
      </c>
      <c r="G6" s="32">
        <f t="shared" si="3"/>
        <v>0</v>
      </c>
      <c r="H6" s="32" t="str">
        <f t="shared" si="3"/>
        <v>島根県　大田市</v>
      </c>
      <c r="I6" s="32" t="str">
        <f t="shared" si="3"/>
        <v>法非適用</v>
      </c>
      <c r="J6" s="32" t="str">
        <f t="shared" si="3"/>
        <v>下水道事業</v>
      </c>
      <c r="K6" s="32" t="str">
        <f t="shared" si="3"/>
        <v>特定環境保全公共下水道</v>
      </c>
      <c r="L6" s="32" t="str">
        <f t="shared" si="3"/>
        <v>D3</v>
      </c>
      <c r="M6" s="32" t="str">
        <f t="shared" si="3"/>
        <v>非設置</v>
      </c>
      <c r="N6" s="33" t="str">
        <f t="shared" si="3"/>
        <v>-</v>
      </c>
      <c r="O6" s="33" t="str">
        <f t="shared" si="3"/>
        <v>該当数値なし</v>
      </c>
      <c r="P6" s="33">
        <f t="shared" si="3"/>
        <v>9.36</v>
      </c>
      <c r="Q6" s="33">
        <f t="shared" si="3"/>
        <v>96.32</v>
      </c>
      <c r="R6" s="33">
        <f t="shared" si="3"/>
        <v>3240</v>
      </c>
      <c r="S6" s="33">
        <f t="shared" si="3"/>
        <v>35549</v>
      </c>
      <c r="T6" s="33">
        <f t="shared" si="3"/>
        <v>435.71</v>
      </c>
      <c r="U6" s="33">
        <f t="shared" si="3"/>
        <v>81.59</v>
      </c>
      <c r="V6" s="33">
        <f t="shared" si="3"/>
        <v>3306</v>
      </c>
      <c r="W6" s="33">
        <f t="shared" si="3"/>
        <v>0.96</v>
      </c>
      <c r="X6" s="33">
        <f t="shared" si="3"/>
        <v>3443.75</v>
      </c>
      <c r="Y6" s="34">
        <f>IF(Y7="",NA(),Y7)</f>
        <v>77.709999999999994</v>
      </c>
      <c r="Z6" s="34">
        <f t="shared" ref="Z6:AH6" si="4">IF(Z7="",NA(),Z7)</f>
        <v>76.099999999999994</v>
      </c>
      <c r="AA6" s="34">
        <f t="shared" si="4"/>
        <v>74.73</v>
      </c>
      <c r="AB6" s="34">
        <f t="shared" si="4"/>
        <v>74.3</v>
      </c>
      <c r="AC6" s="34">
        <f t="shared" si="4"/>
        <v>100.16</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2732.1</v>
      </c>
      <c r="BG6" s="34">
        <f t="shared" ref="BG6:BO6" si="7">IF(BG7="",NA(),BG7)</f>
        <v>2708.57</v>
      </c>
      <c r="BH6" s="34">
        <f t="shared" si="7"/>
        <v>2726.91</v>
      </c>
      <c r="BI6" s="34">
        <f t="shared" si="7"/>
        <v>2805.9</v>
      </c>
      <c r="BJ6" s="34">
        <f t="shared" si="7"/>
        <v>426.02</v>
      </c>
      <c r="BK6" s="34">
        <f t="shared" si="7"/>
        <v>1554.05</v>
      </c>
      <c r="BL6" s="34">
        <f t="shared" si="7"/>
        <v>1671.86</v>
      </c>
      <c r="BM6" s="34">
        <f t="shared" si="7"/>
        <v>1673.47</v>
      </c>
      <c r="BN6" s="34">
        <f t="shared" si="7"/>
        <v>1592.72</v>
      </c>
      <c r="BO6" s="34">
        <f t="shared" si="7"/>
        <v>1223.96</v>
      </c>
      <c r="BP6" s="33" t="str">
        <f>IF(BP7="","",IF(BP7="-","【-】","【"&amp;SUBSTITUTE(TEXT(BP7,"#,##0.00"),"-","△")&amp;"】"))</f>
        <v>【1,225.44】</v>
      </c>
      <c r="BQ6" s="34">
        <f>IF(BQ7="",NA(),BQ7)</f>
        <v>24.38</v>
      </c>
      <c r="BR6" s="34">
        <f t="shared" ref="BR6:BZ6" si="8">IF(BR7="",NA(),BR7)</f>
        <v>24.53</v>
      </c>
      <c r="BS6" s="34">
        <f t="shared" si="8"/>
        <v>25.66</v>
      </c>
      <c r="BT6" s="34">
        <f t="shared" si="8"/>
        <v>26.3</v>
      </c>
      <c r="BU6" s="34">
        <f t="shared" si="8"/>
        <v>53.72</v>
      </c>
      <c r="BV6" s="34">
        <f t="shared" si="8"/>
        <v>53.01</v>
      </c>
      <c r="BW6" s="34">
        <f t="shared" si="8"/>
        <v>50.54</v>
      </c>
      <c r="BX6" s="34">
        <f t="shared" si="8"/>
        <v>49.22</v>
      </c>
      <c r="BY6" s="34">
        <f t="shared" si="8"/>
        <v>53.7</v>
      </c>
      <c r="BZ6" s="34">
        <f t="shared" si="8"/>
        <v>61.54</v>
      </c>
      <c r="CA6" s="33" t="str">
        <f>IF(CA7="","",IF(CA7="-","【-】","【"&amp;SUBSTITUTE(TEXT(CA7,"#,##0.00"),"-","△")&amp;"】"))</f>
        <v>【75.58】</v>
      </c>
      <c r="CB6" s="34">
        <f>IF(CB7="",NA(),CB7)</f>
        <v>715.05</v>
      </c>
      <c r="CC6" s="34">
        <f t="shared" ref="CC6:CK6" si="9">IF(CC7="",NA(),CC7)</f>
        <v>745.08</v>
      </c>
      <c r="CD6" s="34">
        <f t="shared" si="9"/>
        <v>729.82</v>
      </c>
      <c r="CE6" s="34">
        <f t="shared" si="9"/>
        <v>711.77</v>
      </c>
      <c r="CF6" s="34">
        <f t="shared" si="9"/>
        <v>352.51</v>
      </c>
      <c r="CG6" s="34">
        <f t="shared" si="9"/>
        <v>299.39</v>
      </c>
      <c r="CH6" s="34">
        <f t="shared" si="9"/>
        <v>320.36</v>
      </c>
      <c r="CI6" s="34">
        <f t="shared" si="9"/>
        <v>332.02</v>
      </c>
      <c r="CJ6" s="34">
        <f t="shared" si="9"/>
        <v>300.35000000000002</v>
      </c>
      <c r="CK6" s="34">
        <f t="shared" si="9"/>
        <v>267.86</v>
      </c>
      <c r="CL6" s="33" t="str">
        <f>IF(CL7="","",IF(CL7="-","【-】","【"&amp;SUBSTITUTE(TEXT(CL7,"#,##0.00"),"-","△")&amp;"】"))</f>
        <v>【215.23】</v>
      </c>
      <c r="CM6" s="34">
        <f>IF(CM7="",NA(),CM7)</f>
        <v>34.770000000000003</v>
      </c>
      <c r="CN6" s="34">
        <f t="shared" ref="CN6:CV6" si="10">IF(CN7="",NA(),CN7)</f>
        <v>37.479999999999997</v>
      </c>
      <c r="CO6" s="34">
        <f t="shared" si="10"/>
        <v>36.729999999999997</v>
      </c>
      <c r="CP6" s="34">
        <f t="shared" si="10"/>
        <v>38.6</v>
      </c>
      <c r="CQ6" s="34">
        <f t="shared" si="10"/>
        <v>42.71</v>
      </c>
      <c r="CR6" s="34">
        <f t="shared" si="10"/>
        <v>36.200000000000003</v>
      </c>
      <c r="CS6" s="34">
        <f t="shared" si="10"/>
        <v>34.74</v>
      </c>
      <c r="CT6" s="34">
        <f t="shared" si="10"/>
        <v>36.65</v>
      </c>
      <c r="CU6" s="34">
        <f t="shared" si="10"/>
        <v>37.72</v>
      </c>
      <c r="CV6" s="34">
        <f t="shared" si="10"/>
        <v>37.08</v>
      </c>
      <c r="CW6" s="33" t="str">
        <f>IF(CW7="","",IF(CW7="-","【-】","【"&amp;SUBSTITUTE(TEXT(CW7,"#,##0.00"),"-","△")&amp;"】"))</f>
        <v>【42.66】</v>
      </c>
      <c r="CX6" s="34">
        <f>IF(CX7="",NA(),CX7)</f>
        <v>43.77</v>
      </c>
      <c r="CY6" s="34">
        <f t="shared" ref="CY6:DG6" si="11">IF(CY7="",NA(),CY7)</f>
        <v>47.96</v>
      </c>
      <c r="CZ6" s="34">
        <f t="shared" si="11"/>
        <v>51.37</v>
      </c>
      <c r="DA6" s="34">
        <f t="shared" si="11"/>
        <v>52.91</v>
      </c>
      <c r="DB6" s="34">
        <f t="shared" si="11"/>
        <v>54.51</v>
      </c>
      <c r="DC6" s="34">
        <f t="shared" si="11"/>
        <v>71.069999999999993</v>
      </c>
      <c r="DD6" s="34">
        <f t="shared" si="11"/>
        <v>70.14</v>
      </c>
      <c r="DE6" s="34">
        <f t="shared" si="11"/>
        <v>68.83</v>
      </c>
      <c r="DF6" s="34">
        <f t="shared" si="11"/>
        <v>68.459999999999994</v>
      </c>
      <c r="DG6" s="34">
        <f t="shared" si="11"/>
        <v>67.22</v>
      </c>
      <c r="DH6" s="33" t="str">
        <f>IF(DH7="","",IF(DH7="-","【-】","【"&amp;SUBSTITUTE(TEXT(DH7,"#,##0.00"),"-","△")&amp;"】"))</f>
        <v>【82.67】</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7.0000000000000007E-2</v>
      </c>
      <c r="EK6" s="34">
        <f t="shared" si="14"/>
        <v>0.08</v>
      </c>
      <c r="EL6" s="34">
        <f t="shared" si="14"/>
        <v>0.26</v>
      </c>
      <c r="EM6" s="34">
        <f t="shared" si="14"/>
        <v>0.13</v>
      </c>
      <c r="EN6" s="34">
        <f t="shared" si="14"/>
        <v>0.13</v>
      </c>
      <c r="EO6" s="33" t="str">
        <f>IF(EO7="","",IF(EO7="-","【-】","【"&amp;SUBSTITUTE(TEXT(EO7,"#,##0.00"),"-","△")&amp;"】"))</f>
        <v>【0.10】</v>
      </c>
    </row>
    <row r="7" spans="1:145" s="35" customFormat="1">
      <c r="A7" s="27"/>
      <c r="B7" s="36">
        <v>2017</v>
      </c>
      <c r="C7" s="36">
        <v>322059</v>
      </c>
      <c r="D7" s="36">
        <v>47</v>
      </c>
      <c r="E7" s="36">
        <v>17</v>
      </c>
      <c r="F7" s="36">
        <v>4</v>
      </c>
      <c r="G7" s="36">
        <v>0</v>
      </c>
      <c r="H7" s="36" t="s">
        <v>109</v>
      </c>
      <c r="I7" s="36" t="s">
        <v>110</v>
      </c>
      <c r="J7" s="36" t="s">
        <v>111</v>
      </c>
      <c r="K7" s="36" t="s">
        <v>112</v>
      </c>
      <c r="L7" s="36" t="s">
        <v>113</v>
      </c>
      <c r="M7" s="36" t="s">
        <v>114</v>
      </c>
      <c r="N7" s="37" t="s">
        <v>115</v>
      </c>
      <c r="O7" s="37" t="s">
        <v>116</v>
      </c>
      <c r="P7" s="37">
        <v>9.36</v>
      </c>
      <c r="Q7" s="37">
        <v>96.32</v>
      </c>
      <c r="R7" s="37">
        <v>3240</v>
      </c>
      <c r="S7" s="37">
        <v>35549</v>
      </c>
      <c r="T7" s="37">
        <v>435.71</v>
      </c>
      <c r="U7" s="37">
        <v>81.59</v>
      </c>
      <c r="V7" s="37">
        <v>3306</v>
      </c>
      <c r="W7" s="37">
        <v>0.96</v>
      </c>
      <c r="X7" s="37">
        <v>3443.75</v>
      </c>
      <c r="Y7" s="37">
        <v>77.709999999999994</v>
      </c>
      <c r="Z7" s="37">
        <v>76.099999999999994</v>
      </c>
      <c r="AA7" s="37">
        <v>74.73</v>
      </c>
      <c r="AB7" s="37">
        <v>74.3</v>
      </c>
      <c r="AC7" s="37">
        <v>100.16</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2732.1</v>
      </c>
      <c r="BG7" s="37">
        <v>2708.57</v>
      </c>
      <c r="BH7" s="37">
        <v>2726.91</v>
      </c>
      <c r="BI7" s="37">
        <v>2805.9</v>
      </c>
      <c r="BJ7" s="37">
        <v>426.02</v>
      </c>
      <c r="BK7" s="37">
        <v>1554.05</v>
      </c>
      <c r="BL7" s="37">
        <v>1671.86</v>
      </c>
      <c r="BM7" s="37">
        <v>1673.47</v>
      </c>
      <c r="BN7" s="37">
        <v>1592.72</v>
      </c>
      <c r="BO7" s="37">
        <v>1223.96</v>
      </c>
      <c r="BP7" s="37">
        <v>1225.44</v>
      </c>
      <c r="BQ7" s="37">
        <v>24.38</v>
      </c>
      <c r="BR7" s="37">
        <v>24.53</v>
      </c>
      <c r="BS7" s="37">
        <v>25.66</v>
      </c>
      <c r="BT7" s="37">
        <v>26.3</v>
      </c>
      <c r="BU7" s="37">
        <v>53.72</v>
      </c>
      <c r="BV7" s="37">
        <v>53.01</v>
      </c>
      <c r="BW7" s="37">
        <v>50.54</v>
      </c>
      <c r="BX7" s="37">
        <v>49.22</v>
      </c>
      <c r="BY7" s="37">
        <v>53.7</v>
      </c>
      <c r="BZ7" s="37">
        <v>61.54</v>
      </c>
      <c r="CA7" s="37">
        <v>75.58</v>
      </c>
      <c r="CB7" s="37">
        <v>715.05</v>
      </c>
      <c r="CC7" s="37">
        <v>745.08</v>
      </c>
      <c r="CD7" s="37">
        <v>729.82</v>
      </c>
      <c r="CE7" s="37">
        <v>711.77</v>
      </c>
      <c r="CF7" s="37">
        <v>352.51</v>
      </c>
      <c r="CG7" s="37">
        <v>299.39</v>
      </c>
      <c r="CH7" s="37">
        <v>320.36</v>
      </c>
      <c r="CI7" s="37">
        <v>332.02</v>
      </c>
      <c r="CJ7" s="37">
        <v>300.35000000000002</v>
      </c>
      <c r="CK7" s="37">
        <v>267.86</v>
      </c>
      <c r="CL7" s="37">
        <v>215.23</v>
      </c>
      <c r="CM7" s="37">
        <v>34.770000000000003</v>
      </c>
      <c r="CN7" s="37">
        <v>37.479999999999997</v>
      </c>
      <c r="CO7" s="37">
        <v>36.729999999999997</v>
      </c>
      <c r="CP7" s="37">
        <v>38.6</v>
      </c>
      <c r="CQ7" s="37">
        <v>42.71</v>
      </c>
      <c r="CR7" s="37">
        <v>36.200000000000003</v>
      </c>
      <c r="CS7" s="37">
        <v>34.74</v>
      </c>
      <c r="CT7" s="37">
        <v>36.65</v>
      </c>
      <c r="CU7" s="37">
        <v>37.72</v>
      </c>
      <c r="CV7" s="37">
        <v>37.08</v>
      </c>
      <c r="CW7" s="37">
        <v>42.66</v>
      </c>
      <c r="CX7" s="37">
        <v>43.77</v>
      </c>
      <c r="CY7" s="37">
        <v>47.96</v>
      </c>
      <c r="CZ7" s="37">
        <v>51.37</v>
      </c>
      <c r="DA7" s="37">
        <v>52.91</v>
      </c>
      <c r="DB7" s="37">
        <v>54.51</v>
      </c>
      <c r="DC7" s="37">
        <v>71.069999999999993</v>
      </c>
      <c r="DD7" s="37">
        <v>70.14</v>
      </c>
      <c r="DE7" s="37">
        <v>68.83</v>
      </c>
      <c r="DF7" s="37">
        <v>68.459999999999994</v>
      </c>
      <c r="DG7" s="37">
        <v>67.22</v>
      </c>
      <c r="DH7" s="37">
        <v>82.67</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7.0000000000000007E-2</v>
      </c>
      <c r="EK7" s="37">
        <v>0.08</v>
      </c>
      <c r="EL7" s="37">
        <v>0.26</v>
      </c>
      <c r="EM7" s="37">
        <v>0.13</v>
      </c>
      <c r="EN7" s="37">
        <v>0.13</v>
      </c>
      <c r="EO7" s="37">
        <v>0.1</v>
      </c>
    </row>
    <row r="8" spans="1:14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c r="A9" s="39"/>
      <c r="B9" s="39" t="s">
        <v>117</v>
      </c>
      <c r="C9" s="39" t="s">
        <v>118</v>
      </c>
      <c r="D9" s="39" t="s">
        <v>119</v>
      </c>
      <c r="E9" s="39" t="s">
        <v>120</v>
      </c>
      <c r="F9" s="39" t="s">
        <v>121</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c r="A10" s="39" t="s">
        <v>59</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上下水道部管理課（o-suikanri06）</cp:lastModifiedBy>
  <cp:lastPrinted>2019-02-01T08:12:43Z</cp:lastPrinted>
  <dcterms:created xsi:type="dcterms:W3CDTF">2018-12-03T09:16:26Z</dcterms:created>
  <dcterms:modified xsi:type="dcterms:W3CDTF">2019-02-01T08:12:47Z</dcterms:modified>
</cp:coreProperties>
</file>