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UjrXG3uA5XA+I9+L2uqWfj6bgvmBJTbNc2OOfCdPijaKz0uHYO/ADSxSE/9MFBCySZuTrugCqj8F4QRrFg4JAA==" workbookSaltValue="bSGZSIWlbtQO/eInLlrVrw==" workbookSpinCount="100000" lockStructure="1"/>
  <bookViews>
    <workbookView xWindow="-15" yWindow="-15" windowWidth="28830" windowHeight="6660"/>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<sst xmlns="http://schemas.openxmlformats.org/spreadsheetml/2006/main" count="232" uniqueCount="120">
  <si>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</si>
  <si>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</si>
  <si>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</si>
  <si>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</si>
  <si>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</si>
  <si>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</si>
  <si>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</si>
  <si>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</si>
  <si>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</si>
  <si>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</si>
  <si>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</si>
  <si>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</si>
  <si>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</si>
  <si>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</si>
  <si>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</si>
  <si>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</si>
  <si>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</si>
  <si>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</si>
  <si>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</si>
  <si>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</si>
  <si>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</si>
  <si>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</si>
  <si>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</si>
  <si>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</si>
  <si>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</si>
  <si>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</si>
  <si>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</si>
  <si>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</si>
  <si>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</si>
  <si>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</si>
  <si>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</si>
  <si>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</si>
  <si>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</si>
  <si>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</si>
  <si>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</si>
  <si>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</si>
  <si>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</si>
  <si>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</si>
  <si>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</si>
  <si>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</si>
  <si>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</si>
  <si>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</si>
  <si>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</si>
  <si>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</si>
  <si>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</si>
  <si>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</si>
  <si>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</si>
  <si>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</si>
  <si>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</si>
  <si>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</si>
  <si>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</si>
  <si>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</si>
  <si>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</si>
  <si>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</si>
  <si>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</si>
  <si>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</si>
  <si>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</si>
  <si>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</si>
  <si>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</si>
  <si>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</si>
  <si>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</si>
  <si>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</si>
  <si>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</si>
  <si>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</si>
  <si>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</si>
  <si>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</si>
  <si>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</si>
  <si>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</si>
  <si>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</si>
  <si>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</si>
  <si>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</si>
  <si>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</si>
  <si>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</si>
  <si>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</si>
  <si>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</si>
  <si>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</si>
  <si>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</si>
  <si>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</si>
  <si>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</si>
  <si>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</si>
  <si>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</si>
  <si>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</si>
  <si>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</si>
  <si>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</si>
  <si>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</si>
  <si>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</si>
  <si>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</si>
  <si>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</si>
  <si>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</si>
  <si>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</si>
  <si>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</si>
  <si>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</si>
  <si>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</si>
  <si>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</si>
  <si>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</si>
  <si>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</si>
  <si>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</si>
  <si>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</si>
  <si>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</si>
  <si>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</si>
  <si>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</si>
  <si>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</si>
  <si>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</si>
  <si>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</si>
  <si>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</si>
  <si>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大田市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</si>
  <si>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</si>
  <si>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</si>
  <si>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</si>
  <si>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</si>
  <si>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</si>
  <si>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</si>
  <si>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</si>
  <si>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</si>
  <si>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</si>
  <si>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</si>
  <si>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</si>
  <si>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簡易水道事業を統合したことにより、収益の増加以上に経費が増加し、経営は一層厳しくなってきている。
　一方で、施設の老朽化が進み、耐用年数を経過した管路などの水道施設は年々増加しており、これらの計画的な更新を行っていく必要がある。
　投資の効率化や維持管理費の適正化、適正な使用料収入の確保といった経営の健全化について引き続き検討していく必要がある。</t>
    <rPh sb="51" eb="53">
      <t>イッポウ</t>
    </rPh>
    <rPh sb="55" eb="57">
      <t>シセツ</t>
    </rPh>
    <rPh sb="58" eb="61">
      <t>ロウキュウカ</t>
    </rPh>
    <rPh sb="62" eb="63">
      <t>スス</t>
    </rPh>
    <rPh sb="65" eb="67">
      <t>タイヨウ</t>
    </rPh>
    <rPh sb="67" eb="69">
      <t>ネンスウ</t>
    </rPh>
    <rPh sb="70" eb="72">
      <t>ケイカ</t>
    </rPh>
    <rPh sb="74" eb="76">
      <t>カンロ</t>
    </rPh>
    <rPh sb="79" eb="81">
      <t>スイドウ</t>
    </rPh>
    <rPh sb="81" eb="83">
      <t>シセツ</t>
    </rPh>
    <rPh sb="84" eb="86">
      <t>ネンネン</t>
    </rPh>
    <rPh sb="86" eb="88">
      <t>ゾウカ</t>
    </rPh>
    <rPh sb="97" eb="100">
      <t>ケイカクテキ</t>
    </rPh>
    <rPh sb="101" eb="103">
      <t>コウシン</t>
    </rPh>
    <rPh sb="104" eb="105">
      <t>オコナ</t>
    </rPh>
    <rPh sb="109" eb="111">
      <t>ヒツヨウ</t>
    </rPh>
    <rPh sb="130" eb="133">
      <t>テキセイカ</t>
    </rPh>
    <rPh sb="159" eb="160">
      <t>ヒ</t>
    </rPh>
    <rPh sb="161" eb="162">
      <t>ツヅ</t>
    </rPh>
    <phoneticPr fontId="18"/>
  </si>
  <si>
    <r>
      <rPr>
        <b/>
        <sz val="10.5"/>
        <color theme="1"/>
        <rFont val="ＭＳ ゴシック"/>
        <family val="3"/>
        <charset val="128"/>
      </rPr>
      <t>①有形固定資産減価償却率（%）</t>
    </r>
    <r>
      <rPr>
        <sz val="10.5"/>
        <color theme="1"/>
        <rFont val="ＭＳ ゴシック"/>
        <family val="3"/>
        <charset val="128"/>
      </rPr>
      <t xml:space="preserve">
　全体的に更新が進んでおらず、老朽化が進んでいる。
</t>
    </r>
    <r>
      <rPr>
        <b/>
        <sz val="10.5"/>
        <color theme="1"/>
        <rFont val="ＭＳ ゴシック"/>
        <family val="3"/>
        <charset val="128"/>
      </rPr>
      <t>②管路経年化率（%）</t>
    </r>
    <r>
      <rPr>
        <sz val="10.5"/>
        <color theme="1"/>
        <rFont val="ＭＳ ゴシック"/>
        <family val="3"/>
        <charset val="128"/>
      </rPr>
      <t xml:space="preserve">
　老朽管更新を積極的に行っているものの、管路の老朽化も進行しており、指標は類似団体平均よりかなり高くなっている。
</t>
    </r>
    <r>
      <rPr>
        <b/>
        <sz val="10.5"/>
        <color theme="1"/>
        <rFont val="ＭＳ ゴシック"/>
        <family val="3"/>
        <charset val="128"/>
      </rPr>
      <t>③管路更新率（%）</t>
    </r>
    <r>
      <rPr>
        <sz val="10.5"/>
        <color theme="1"/>
        <rFont val="ＭＳ ゴシック"/>
        <family val="3"/>
        <charset val="128"/>
      </rPr>
      <t xml:space="preserve">
　計画的な老朽管路更新を実施しており、全国平均値よりも高い管路更新率となっている。しかし、現在のペースで更新を行ったとしても、すべての老朽化した管路を更新するのに約93年かかる計算となる。
　</t>
    </r>
    <rPh sb="1" eb="3">
      <t>ユウケイ</t>
    </rPh>
    <rPh sb="3" eb="5">
      <t>コテイ</t>
    </rPh>
    <rPh sb="5" eb="7">
      <t>シサン</t>
    </rPh>
    <rPh sb="7" eb="9">
      <t>ゲンカ</t>
    </rPh>
    <rPh sb="9" eb="11">
      <t>ショウキャク</t>
    </rPh>
    <rPh sb="11" eb="12">
      <t>リツ</t>
    </rPh>
    <rPh sb="17" eb="19">
      <t>ゼンタイ</t>
    </rPh>
    <rPh sb="19" eb="20">
      <t>テキ</t>
    </rPh>
    <rPh sb="21" eb="23">
      <t>コウシン</t>
    </rPh>
    <rPh sb="24" eb="25">
      <t>スス</t>
    </rPh>
    <rPh sb="31" eb="34">
      <t>ロウキュウカ</t>
    </rPh>
    <rPh sb="35" eb="36">
      <t>スス</t>
    </rPh>
    <rPh sb="43" eb="45">
      <t>カンロ</t>
    </rPh>
    <rPh sb="45" eb="48">
      <t>ケイネンカ</t>
    </rPh>
    <rPh sb="48" eb="49">
      <t>リツ</t>
    </rPh>
    <rPh sb="54" eb="56">
      <t>ロウキュウ</t>
    </rPh>
    <rPh sb="56" eb="57">
      <t>カン</t>
    </rPh>
    <rPh sb="57" eb="59">
      <t>コウシン</t>
    </rPh>
    <rPh sb="60" eb="63">
      <t>セッキョクテキ</t>
    </rPh>
    <rPh sb="64" eb="65">
      <t>オコナ</t>
    </rPh>
    <rPh sb="90" eb="92">
      <t>ルイジ</t>
    </rPh>
    <rPh sb="92" eb="94">
      <t>ダンタイ</t>
    </rPh>
    <rPh sb="94" eb="96">
      <t>ヘイキン</t>
    </rPh>
    <rPh sb="101" eb="102">
      <t>タカ</t>
    </rPh>
    <rPh sb="121" eb="124">
      <t>ケイカクテキ</t>
    </rPh>
    <rPh sb="125" eb="127">
      <t>ロウキュウ</t>
    </rPh>
    <rPh sb="127" eb="129">
      <t>カンロ</t>
    </rPh>
    <rPh sb="129" eb="131">
      <t>コウシン</t>
    </rPh>
    <rPh sb="132" eb="134">
      <t>ジッシ</t>
    </rPh>
    <rPh sb="175" eb="176">
      <t>オコナ</t>
    </rPh>
    <rPh sb="208" eb="210">
      <t>ケイサン</t>
    </rPh>
    <phoneticPr fontId="18"/>
  </si>
  <si>
    <r>
      <rPr>
        <b/>
        <sz val="10.5"/>
        <rFont val="ＭＳ ゴシック"/>
        <family val="3"/>
        <charset val="128"/>
      </rPr>
      <t>①経常収支比率（%）</t>
    </r>
    <r>
      <rPr>
        <sz val="10.5"/>
        <rFont val="ＭＳ ゴシック"/>
        <family val="3"/>
        <charset val="128"/>
      </rPr>
      <t xml:space="preserve">
　近年は数値が改善傾向にあったが、採算の厳しい簡易水道事業を統合した影響などにより今年度は数値が低下し、類似団体平均との差が拡大している。
</t>
    </r>
    <r>
      <rPr>
        <b/>
        <sz val="10.5"/>
        <rFont val="ＭＳ ゴシック"/>
        <family val="3"/>
        <charset val="128"/>
      </rPr>
      <t>②累積欠損金比率（%）</t>
    </r>
    <r>
      <rPr>
        <sz val="10.5"/>
        <rFont val="ＭＳ ゴシック"/>
        <family val="3"/>
        <charset val="128"/>
      </rPr>
      <t xml:space="preserve">
　累積欠損金は発生していない。
</t>
    </r>
    <r>
      <rPr>
        <b/>
        <sz val="10.5"/>
        <rFont val="ＭＳ ゴシック"/>
        <family val="3"/>
        <charset val="128"/>
      </rPr>
      <t>③流動比率（%）</t>
    </r>
    <r>
      <rPr>
        <sz val="10.5"/>
        <rFont val="ＭＳ ゴシック"/>
        <family val="3"/>
        <charset val="128"/>
      </rPr>
      <t xml:space="preserve">
　平成26年度の企業会計制度見直し以降横ばいとなっており、類似団体平均を下回る状況が続いている。
</t>
    </r>
    <r>
      <rPr>
        <b/>
        <sz val="10.5"/>
        <rFont val="ＭＳ ゴシック"/>
        <family val="3"/>
        <charset val="128"/>
      </rPr>
      <t>④企業債残高対給水収益比率（%）</t>
    </r>
    <r>
      <rPr>
        <sz val="10.5"/>
        <rFont val="ＭＳ ゴシック"/>
        <family val="3"/>
        <charset val="128"/>
      </rPr>
      <t xml:space="preserve">
　過去の建設投資時における多額の企業債発行の影響で、類似団体と比べ高い数値となっている。近年は企業債償還額が新発債発行額を上回っていたが、平成29年度は旧簡易水道事業の債務を引き継いだため、数値が若干上昇している。
</t>
    </r>
    <r>
      <rPr>
        <b/>
        <sz val="10.5"/>
        <rFont val="ＭＳ ゴシック"/>
        <family val="3"/>
        <charset val="128"/>
      </rPr>
      <t>⑤料金回収率（%）</t>
    </r>
    <r>
      <rPr>
        <sz val="10.5"/>
        <rFont val="ＭＳ ゴシック"/>
        <family val="3"/>
        <charset val="128"/>
      </rPr>
      <t xml:space="preserve">
　給水原価が供給単価を上回る状況が続いており、さらなる経営改善が必要な状況である。
</t>
    </r>
    <r>
      <rPr>
        <b/>
        <sz val="10.5"/>
        <rFont val="ＭＳ ゴシック"/>
        <family val="3"/>
        <charset val="128"/>
      </rPr>
      <t>⑥給水原価（円）</t>
    </r>
    <r>
      <rPr>
        <sz val="10.5"/>
        <rFont val="ＭＳ ゴシック"/>
        <family val="3"/>
        <charset val="128"/>
      </rPr>
      <t xml:space="preserve">
　経費の削減を継続して行っているものの、給水原価は、ほぼ横ばいとなっており、平均値と比較するとかなり高い数値となっている。
</t>
    </r>
    <r>
      <rPr>
        <b/>
        <sz val="10.5"/>
        <rFont val="ＭＳ ゴシック"/>
        <family val="3"/>
        <charset val="128"/>
      </rPr>
      <t>⑦施設利用率（%）</t>
    </r>
    <r>
      <rPr>
        <sz val="10.5"/>
        <rFont val="ＭＳ ゴシック"/>
        <family val="3"/>
        <charset val="128"/>
      </rPr>
      <t xml:space="preserve">
　平均値を下回っており、配水量に対して施設規模が大きい傾向にある。
</t>
    </r>
    <r>
      <rPr>
        <b/>
        <sz val="10.5"/>
        <rFont val="ＭＳ ゴシック"/>
        <family val="3"/>
        <charset val="128"/>
      </rPr>
      <t>⑧有収率（%）</t>
    </r>
    <r>
      <rPr>
        <sz val="10.5"/>
        <rFont val="ＭＳ ゴシック"/>
        <family val="3"/>
        <charset val="128"/>
      </rPr>
      <t xml:space="preserve">
　漏水調査や老朽管更新により改善に努めているが、すべての漏水に対応することは難しく、また、有収率の低い簡易水道事業を統合した影響もあり、数値は低下している。</t>
    </r>
    <rPh sb="63" eb="65">
      <t>ルイジ</t>
    </rPh>
    <rPh sb="65" eb="67">
      <t>ダンタイ</t>
    </rPh>
    <rPh sb="67" eb="69">
      <t>ヘイキン</t>
    </rPh>
    <rPh sb="71" eb="72">
      <t>サ</t>
    </rPh>
    <rPh sb="73" eb="75">
      <t>カクダイ</t>
    </rPh>
    <rPh sb="82" eb="84">
      <t>ルイセキ</t>
    </rPh>
    <rPh sb="84" eb="87">
      <t>ケッソンキン</t>
    </rPh>
    <rPh sb="94" eb="96">
      <t>ルイセキ</t>
    </rPh>
    <rPh sb="96" eb="99">
      <t>ケッソンキン</t>
    </rPh>
    <rPh sb="100" eb="102">
      <t>ハッセイ</t>
    </rPh>
    <rPh sb="135" eb="137">
      <t>イコウ</t>
    </rPh>
    <rPh sb="137" eb="138">
      <t>ヨコ</t>
    </rPh>
    <rPh sb="147" eb="149">
      <t>ルイジ</t>
    </rPh>
    <rPh sb="149" eb="151">
      <t>ダンタイ</t>
    </rPh>
    <rPh sb="151" eb="153">
      <t>ヘイキン</t>
    </rPh>
    <rPh sb="154" eb="156">
      <t>シタマワ</t>
    </rPh>
    <rPh sb="157" eb="159">
      <t>ジョウキョウ</t>
    </rPh>
    <rPh sb="160" eb="161">
      <t>ツヅ</t>
    </rPh>
    <rPh sb="188" eb="190">
      <t>ケンセツ</t>
    </rPh>
    <rPh sb="192" eb="193">
      <t>ジ</t>
    </rPh>
    <rPh sb="197" eb="199">
      <t>タガク</t>
    </rPh>
    <rPh sb="200" eb="202">
      <t>キギョウ</t>
    </rPh>
    <rPh sb="202" eb="203">
      <t>サイ</t>
    </rPh>
    <rPh sb="203" eb="205">
      <t>ハッコウ</t>
    </rPh>
    <rPh sb="210" eb="212">
      <t>ルイジ</t>
    </rPh>
    <rPh sb="212" eb="214">
      <t>ダンタイ</t>
    </rPh>
    <rPh sb="215" eb="216">
      <t>クラ</t>
    </rPh>
    <rPh sb="217" eb="218">
      <t>タカ</t>
    </rPh>
    <rPh sb="219" eb="221">
      <t>スウチ</t>
    </rPh>
    <rPh sb="260" eb="261">
      <t>キュウ</t>
    </rPh>
    <rPh sb="261" eb="263">
      <t>カンイ</t>
    </rPh>
    <rPh sb="263" eb="265">
      <t>スイドウ</t>
    </rPh>
    <rPh sb="265" eb="267">
      <t>ジギョウ</t>
    </rPh>
    <rPh sb="268" eb="270">
      <t>サイム</t>
    </rPh>
    <rPh sb="271" eb="272">
      <t>ヒ</t>
    </rPh>
    <rPh sb="273" eb="274">
      <t>ツ</t>
    </rPh>
    <rPh sb="279" eb="281">
      <t>スウチ</t>
    </rPh>
    <rPh sb="282" eb="284">
      <t>ジャッカン</t>
    </rPh>
    <rPh sb="284" eb="286">
      <t>ジョウショウ</t>
    </rPh>
    <rPh sb="329" eb="331">
      <t>ケイエイ</t>
    </rPh>
    <rPh sb="331" eb="333">
      <t>カイゼン</t>
    </rPh>
    <rPh sb="334" eb="336">
      <t>ヒツヨウ</t>
    </rPh>
    <rPh sb="337" eb="339">
      <t>ジョウキョウ</t>
    </rPh>
    <rPh sb="354" eb="356">
      <t>ケイヒ</t>
    </rPh>
    <rPh sb="357" eb="359">
      <t>サクゲン</t>
    </rPh>
    <rPh sb="360" eb="362">
      <t>ケイゾク</t>
    </rPh>
    <rPh sb="364" eb="365">
      <t>オコナ</t>
    </rPh>
    <rPh sb="405" eb="406">
      <t>スウ</t>
    </rPh>
    <rPh sb="484" eb="485">
      <t>ツト</t>
    </rPh>
    <rPh sb="495" eb="497">
      <t>ロウスイ</t>
    </rPh>
    <rPh sb="498" eb="500">
      <t>タイオウ</t>
    </rPh>
    <rPh sb="505" eb="506">
      <t>ムズカ</t>
    </rPh>
    <rPh sb="512" eb="514">
      <t>ユウシュウ</t>
    </rPh>
    <rPh sb="514" eb="515">
      <t>リツ</t>
    </rPh>
    <rPh sb="516" eb="517">
      <t>ヒク</t>
    </rPh>
    <rPh sb="518" eb="520">
      <t>カンイ</t>
    </rPh>
    <rPh sb="520" eb="522">
      <t>スイドウ</t>
    </rPh>
    <rPh sb="522" eb="524">
      <t>ジギョウ</t>
    </rPh>
    <rPh sb="525" eb="527">
      <t>トウゴウ</t>
    </rPh>
    <rPh sb="529" eb="531">
      <t>エイキョウ</t>
    </rPh>
    <rPh sb="535" eb="537">
      <t>スウチ</t>
    </rPh>
    <rPh sb="538" eb="540">
      <t>テイカ</t>
    </rPh>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</si>
</sst>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
      <b/>
      <sz val="10.5"/>
      <color theme="1"/>
      <name val="ＭＳ ゴシック"/>
      <family val="3"/>
      <charset val="128"/>
    </font>
    <font>
      <sz val="6"/>
      <name val="游ゴシック"/>
      <family val="2"/>
      <charset val="128"/>
      <scheme val="minor"/>
    </font>
    <font>
      <sz val="10.5"/>
      <name val="ＭＳ ゴシック"/>
      <family val="3"/>
      <charset val="128"/>
    </font>
    <font>
      <b/>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9"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16"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2.2999999999999998</c:v>
                </c:pt>
                <c:pt idx="1">
                  <c:v>1.91</c:v>
                </c:pt>
                <c:pt idx="2">
                  <c:v>1.33</c:v>
                </c:pt>
                <c:pt idx="3">
                  <c:v>1.03</c:v>
                </c:pt>
                <c:pt idx="4">
                  <c:v>1.08</c:v>
                </c:pt>
              </c:numCache>
            </c:numRef>
          </c:val>
          <c:extLst xmlns:c16r2="http://schemas.microsoft.com/office/drawing/2015/06/chart">
            <c:ext xmlns:c16="http://schemas.microsoft.com/office/drawing/2014/chart" uri="{C3380CC4-5D6E-409C-BE32-E72D297353CC}">
              <c16:uniqueId val="{00000000-3CD4-418E-A378-7B86F335B11E}"/>
            </c:ext>
          </c:extLst>
        </c:ser>
        <c:dLbls>
          <c:showLegendKey val="0"/>
          <c:showVal val="0"/>
          <c:showCatName val="0"/>
          <c:showSerName val="0"/>
          <c:showPercent val="0"/>
          <c:showBubbleSize val="0"/>
        </c:dLbls>
        <c:gapWidth val="150"/>
        <c:axId val="154659072"/>
        <c:axId val="154661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0.51</c:v>
                </c:pt>
              </c:numCache>
            </c:numRef>
          </c:val>
          <c:smooth val="0"/>
          <c:extLst xmlns:c16r2="http://schemas.microsoft.com/office/drawing/2015/06/chart">
            <c:ext xmlns:c16="http://schemas.microsoft.com/office/drawing/2014/chart" uri="{C3380CC4-5D6E-409C-BE32-E72D297353CC}">
              <c16:uniqueId val="{00000001-3CD4-418E-A378-7B86F335B11E}"/>
            </c:ext>
          </c:extLst>
        </c:ser>
        <c:dLbls>
          <c:showLegendKey val="0"/>
          <c:showVal val="0"/>
          <c:showCatName val="0"/>
          <c:showSerName val="0"/>
          <c:showPercent val="0"/>
          <c:showBubbleSize val="0"/>
        </c:dLbls>
        <c:marker val="1"/>
        <c:smooth val="0"/>
        <c:axId val="154659072"/>
        <c:axId val="154661248"/>
      </c:lineChart>
      <c:dateAx>
        <c:axId val="154659072"/>
        <c:scaling>
          <c:orientation val="minMax"/>
        </c:scaling>
        <c:delete val="1"/>
        <c:axPos val="b"/>
        <c:numFmt formatCode="ge" sourceLinked="1"/>
        <c:majorTickMark val="none"/>
        <c:minorTickMark val="none"/>
        <c:tickLblPos val="none"/>
        <c:crossAx val="154661248"/>
        <c:crosses val="autoZero"/>
        <c:auto val="1"/>
        <c:lblOffset val="100"/>
        <c:baseTimeUnit val="years"/>
      </c:dateAx>
      <c:valAx>
        <c:axId val="15466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65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101.42</c:v>
                </c:pt>
                <c:pt idx="1">
                  <c:v>101.81</c:v>
                </c:pt>
                <c:pt idx="2">
                  <c:v>104.41</c:v>
                </c:pt>
                <c:pt idx="3">
                  <c:v>108.91</c:v>
                </c:pt>
                <c:pt idx="4">
                  <c:v>104.68</c:v>
                </c:pt>
              </c:numCache>
            </c:numRef>
          </c:val>
          <c:extLst xmlns:c16r2="http://schemas.microsoft.com/office/drawing/2015/06/chart">
            <c:ext xmlns:c16="http://schemas.microsoft.com/office/drawing/2014/chart" uri="{C3380CC4-5D6E-409C-BE32-E72D297353CC}">
              <c16:uniqueId val="{00000000-A9D7-42D8-ADED-9BAD9690891E}"/>
            </c:ext>
          </c:extLst>
        </c:ser>
        <c:dLbls>
          <c:showLegendKey val="0"/>
          <c:showVal val="0"/>
          <c:showCatName val="0"/>
          <c:showSerName val="0"/>
          <c:showPercent val="0"/>
          <c:showBubbleSize val="0"/>
        </c:dLbls>
        <c:gapWidth val="150"/>
        <c:axId val="83925632"/>
        <c:axId val="8393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110.68</c:v>
                </c:pt>
              </c:numCache>
            </c:numRef>
          </c:val>
          <c:smooth val="0"/>
          <c:extLst xmlns:c16r2="http://schemas.microsoft.com/office/drawing/2015/06/chart">
            <c:ext xmlns:c16="http://schemas.microsoft.com/office/drawing/2014/chart" uri="{C3380CC4-5D6E-409C-BE32-E72D297353CC}">
              <c16:uniqueId val="{00000001-A9D7-42D8-ADED-9BAD9690891E}"/>
            </c:ext>
          </c:extLst>
        </c:ser>
        <c:dLbls>
          <c:showLegendKey val="0"/>
          <c:showVal val="0"/>
          <c:showCatName val="0"/>
          <c:showSerName val="0"/>
          <c:showPercent val="0"/>
          <c:showBubbleSize val="0"/>
        </c:dLbls>
        <c:marker val="1"/>
        <c:smooth val="0"/>
        <c:axId val="83925632"/>
        <c:axId val="83931904"/>
      </c:lineChart>
      <c:dateAx>
        <c:axId val="83925632"/>
        <c:scaling>
          <c:orientation val="minMax"/>
        </c:scaling>
        <c:delete val="1"/>
        <c:axPos val="b"/>
        <c:numFmt formatCode="ge" sourceLinked="1"/>
        <c:majorTickMark val="none"/>
        <c:minorTickMark val="none"/>
        <c:tickLblPos val="none"/>
        <c:crossAx val="83931904"/>
        <c:crosses val="autoZero"/>
        <c:auto val="1"/>
        <c:lblOffset val="100"/>
        <c:baseTimeUnit val="years"/>
      </c:dateAx>
      <c:valAx>
        <c:axId val="83931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392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39.549999999999997</c:v>
                </c:pt>
                <c:pt idx="1">
                  <c:v>46.58</c:v>
                </c:pt>
                <c:pt idx="2">
                  <c:v>48.18</c:v>
                </c:pt>
                <c:pt idx="3">
                  <c:v>46.87</c:v>
                </c:pt>
                <c:pt idx="4">
                  <c:v>43.61</c:v>
                </c:pt>
              </c:numCache>
            </c:numRef>
          </c:val>
          <c:extLst xmlns:c16r2="http://schemas.microsoft.com/office/drawing/2015/06/chart">
            <c:ext xmlns:c16="http://schemas.microsoft.com/office/drawing/2014/chart" uri="{C3380CC4-5D6E-409C-BE32-E72D297353CC}">
              <c16:uniqueId val="{00000000-5697-4FA9-815A-6FF0F9B9B4B0}"/>
            </c:ext>
          </c:extLst>
        </c:ser>
        <c:dLbls>
          <c:showLegendKey val="0"/>
          <c:showVal val="0"/>
          <c:showCatName val="0"/>
          <c:showSerName val="0"/>
          <c:showPercent val="0"/>
          <c:showBubbleSize val="0"/>
        </c:dLbls>
        <c:gapWidth val="150"/>
        <c:axId val="88366080"/>
        <c:axId val="88372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47.28</c:v>
                </c:pt>
              </c:numCache>
            </c:numRef>
          </c:val>
          <c:smooth val="0"/>
          <c:extLst xmlns:c16r2="http://schemas.microsoft.com/office/drawing/2015/06/chart">
            <c:ext xmlns:c16="http://schemas.microsoft.com/office/drawing/2014/chart" uri="{C3380CC4-5D6E-409C-BE32-E72D297353CC}">
              <c16:uniqueId val="{00000001-5697-4FA9-815A-6FF0F9B9B4B0}"/>
            </c:ext>
          </c:extLst>
        </c:ser>
        <c:dLbls>
          <c:showLegendKey val="0"/>
          <c:showVal val="0"/>
          <c:showCatName val="0"/>
          <c:showSerName val="0"/>
          <c:showPercent val="0"/>
          <c:showBubbleSize val="0"/>
        </c:dLbls>
        <c:marker val="1"/>
        <c:smooth val="0"/>
        <c:axId val="88366080"/>
        <c:axId val="88372352"/>
      </c:lineChart>
      <c:dateAx>
        <c:axId val="88366080"/>
        <c:scaling>
          <c:orientation val="minMax"/>
        </c:scaling>
        <c:delete val="1"/>
        <c:axPos val="b"/>
        <c:numFmt formatCode="ge" sourceLinked="1"/>
        <c:majorTickMark val="none"/>
        <c:minorTickMark val="none"/>
        <c:tickLblPos val="none"/>
        <c:crossAx val="88372352"/>
        <c:crosses val="autoZero"/>
        <c:auto val="1"/>
        <c:lblOffset val="100"/>
        <c:baseTimeUnit val="years"/>
      </c:dateAx>
      <c:valAx>
        <c:axId val="8837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6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18.260000000000002</c:v>
                </c:pt>
                <c:pt idx="1">
                  <c:v>18.739999999999998</c:v>
                </c:pt>
                <c:pt idx="2">
                  <c:v>22.66</c:v>
                </c:pt>
                <c:pt idx="3">
                  <c:v>21.74</c:v>
                </c:pt>
                <c:pt idx="4">
                  <c:v>19.059999999999999</c:v>
                </c:pt>
              </c:numCache>
            </c:numRef>
          </c:val>
          <c:extLst xmlns:c16r2="http://schemas.microsoft.com/office/drawing/2015/06/chart">
            <c:ext xmlns:c16="http://schemas.microsoft.com/office/drawing/2014/chart" uri="{C3380CC4-5D6E-409C-BE32-E72D297353CC}">
              <c16:uniqueId val="{00000000-EA1F-48CD-A4D2-A144306F3280}"/>
            </c:ext>
          </c:extLst>
        </c:ser>
        <c:dLbls>
          <c:showLegendKey val="0"/>
          <c:showVal val="0"/>
          <c:showCatName val="0"/>
          <c:showSerName val="0"/>
          <c:showPercent val="0"/>
          <c:showBubbleSize val="0"/>
        </c:dLbls>
        <c:gapWidth val="150"/>
        <c:axId val="88395136"/>
        <c:axId val="89015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12.19</c:v>
                </c:pt>
              </c:numCache>
            </c:numRef>
          </c:val>
          <c:smooth val="0"/>
          <c:extLst xmlns:c16r2="http://schemas.microsoft.com/office/drawing/2015/06/chart">
            <c:ext xmlns:c16="http://schemas.microsoft.com/office/drawing/2014/chart" uri="{C3380CC4-5D6E-409C-BE32-E72D297353CC}">
              <c16:uniqueId val="{00000001-EA1F-48CD-A4D2-A144306F3280}"/>
            </c:ext>
          </c:extLst>
        </c:ser>
        <c:dLbls>
          <c:showLegendKey val="0"/>
          <c:showVal val="0"/>
          <c:showCatName val="0"/>
          <c:showSerName val="0"/>
          <c:showPercent val="0"/>
          <c:showBubbleSize val="0"/>
        </c:dLbls>
        <c:marker val="1"/>
        <c:smooth val="0"/>
        <c:axId val="88395136"/>
        <c:axId val="89015808"/>
      </c:lineChart>
      <c:dateAx>
        <c:axId val="88395136"/>
        <c:scaling>
          <c:orientation val="minMax"/>
        </c:scaling>
        <c:delete val="1"/>
        <c:axPos val="b"/>
        <c:numFmt formatCode="ge" sourceLinked="1"/>
        <c:majorTickMark val="none"/>
        <c:minorTickMark val="none"/>
        <c:tickLblPos val="none"/>
        <c:crossAx val="89015808"/>
        <c:crosses val="autoZero"/>
        <c:auto val="1"/>
        <c:lblOffset val="100"/>
        <c:baseTimeUnit val="years"/>
      </c:dateAx>
      <c:valAx>
        <c:axId val="8901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9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A0A-435A-8213-D86655804238}"/>
            </c:ext>
          </c:extLst>
        </c:ser>
        <c:dLbls>
          <c:showLegendKey val="0"/>
          <c:showVal val="0"/>
          <c:showCatName val="0"/>
          <c:showSerName val="0"/>
          <c:showPercent val="0"/>
          <c:showBubbleSize val="0"/>
        </c:dLbls>
        <c:gapWidth val="150"/>
        <c:axId val="151777664"/>
        <c:axId val="15177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3.56</c:v>
                </c:pt>
              </c:numCache>
            </c:numRef>
          </c:val>
          <c:smooth val="0"/>
          <c:extLst xmlns:c16r2="http://schemas.microsoft.com/office/drawing/2015/06/chart">
            <c:ext xmlns:c16="http://schemas.microsoft.com/office/drawing/2014/chart" uri="{C3380CC4-5D6E-409C-BE32-E72D297353CC}">
              <c16:uniqueId val="{00000001-7A0A-435A-8213-D86655804238}"/>
            </c:ext>
          </c:extLst>
        </c:ser>
        <c:dLbls>
          <c:showLegendKey val="0"/>
          <c:showVal val="0"/>
          <c:showCatName val="0"/>
          <c:showSerName val="0"/>
          <c:showPercent val="0"/>
          <c:showBubbleSize val="0"/>
        </c:dLbls>
        <c:marker val="1"/>
        <c:smooth val="0"/>
        <c:axId val="151777664"/>
        <c:axId val="151779584"/>
      </c:lineChart>
      <c:dateAx>
        <c:axId val="151777664"/>
        <c:scaling>
          <c:orientation val="minMax"/>
        </c:scaling>
        <c:delete val="1"/>
        <c:axPos val="b"/>
        <c:numFmt formatCode="ge" sourceLinked="1"/>
        <c:majorTickMark val="none"/>
        <c:minorTickMark val="none"/>
        <c:tickLblPos val="none"/>
        <c:crossAx val="151779584"/>
        <c:crosses val="autoZero"/>
        <c:auto val="1"/>
        <c:lblOffset val="100"/>
        <c:baseTimeUnit val="years"/>
      </c:dateAx>
      <c:valAx>
        <c:axId val="151779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177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695.43</c:v>
                </c:pt>
                <c:pt idx="1">
                  <c:v>130.38999999999999</c:v>
                </c:pt>
                <c:pt idx="2">
                  <c:v>121.43</c:v>
                </c:pt>
                <c:pt idx="3">
                  <c:v>124.11</c:v>
                </c:pt>
                <c:pt idx="4">
                  <c:v>121.81</c:v>
                </c:pt>
              </c:numCache>
            </c:numRef>
          </c:val>
          <c:extLst xmlns:c16r2="http://schemas.microsoft.com/office/drawing/2015/06/chart">
            <c:ext xmlns:c16="http://schemas.microsoft.com/office/drawing/2014/chart" uri="{C3380CC4-5D6E-409C-BE32-E72D297353CC}">
              <c16:uniqueId val="{00000000-C4F5-4EF0-A828-4635EE3A02B9}"/>
            </c:ext>
          </c:extLst>
        </c:ser>
        <c:dLbls>
          <c:showLegendKey val="0"/>
          <c:showVal val="0"/>
          <c:showCatName val="0"/>
          <c:showSerName val="0"/>
          <c:showPercent val="0"/>
          <c:showBubbleSize val="0"/>
        </c:dLbls>
        <c:gapWidth val="150"/>
        <c:axId val="88822528"/>
        <c:axId val="8882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357.34</c:v>
                </c:pt>
              </c:numCache>
            </c:numRef>
          </c:val>
          <c:smooth val="0"/>
          <c:extLst xmlns:c16r2="http://schemas.microsoft.com/office/drawing/2015/06/chart">
            <c:ext xmlns:c16="http://schemas.microsoft.com/office/drawing/2014/chart" uri="{C3380CC4-5D6E-409C-BE32-E72D297353CC}">
              <c16:uniqueId val="{00000001-C4F5-4EF0-A828-4635EE3A02B9}"/>
            </c:ext>
          </c:extLst>
        </c:ser>
        <c:dLbls>
          <c:showLegendKey val="0"/>
          <c:showVal val="0"/>
          <c:showCatName val="0"/>
          <c:showSerName val="0"/>
          <c:showPercent val="0"/>
          <c:showBubbleSize val="0"/>
        </c:dLbls>
        <c:marker val="1"/>
        <c:smooth val="0"/>
        <c:axId val="88822528"/>
        <c:axId val="88824448"/>
      </c:lineChart>
      <c:dateAx>
        <c:axId val="88822528"/>
        <c:scaling>
          <c:orientation val="minMax"/>
        </c:scaling>
        <c:delete val="1"/>
        <c:axPos val="b"/>
        <c:numFmt formatCode="ge" sourceLinked="1"/>
        <c:majorTickMark val="none"/>
        <c:minorTickMark val="none"/>
        <c:tickLblPos val="none"/>
        <c:crossAx val="88824448"/>
        <c:crosses val="autoZero"/>
        <c:auto val="1"/>
        <c:lblOffset val="100"/>
        <c:baseTimeUnit val="years"/>
      </c:dateAx>
      <c:valAx>
        <c:axId val="88824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82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894.76</c:v>
                </c:pt>
                <c:pt idx="1">
                  <c:v>880.16</c:v>
                </c:pt>
                <c:pt idx="2">
                  <c:v>842.03</c:v>
                </c:pt>
                <c:pt idx="3">
                  <c:v>800.15</c:v>
                </c:pt>
                <c:pt idx="4">
                  <c:v>811.9</c:v>
                </c:pt>
              </c:numCache>
            </c:numRef>
          </c:val>
          <c:extLst xmlns:c16r2="http://schemas.microsoft.com/office/drawing/2015/06/chart">
            <c:ext xmlns:c16="http://schemas.microsoft.com/office/drawing/2014/chart" uri="{C3380CC4-5D6E-409C-BE32-E72D297353CC}">
              <c16:uniqueId val="{00000000-559D-4EFE-A529-3A6D980C3768}"/>
            </c:ext>
          </c:extLst>
        </c:ser>
        <c:dLbls>
          <c:showLegendKey val="0"/>
          <c:showVal val="0"/>
          <c:showCatName val="0"/>
          <c:showSerName val="0"/>
          <c:showPercent val="0"/>
          <c:showBubbleSize val="0"/>
        </c:dLbls>
        <c:gapWidth val="150"/>
        <c:axId val="88867968"/>
        <c:axId val="88869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373.69</c:v>
                </c:pt>
              </c:numCache>
            </c:numRef>
          </c:val>
          <c:smooth val="0"/>
          <c:extLst xmlns:c16r2="http://schemas.microsoft.com/office/drawing/2015/06/chart">
            <c:ext xmlns:c16="http://schemas.microsoft.com/office/drawing/2014/chart" uri="{C3380CC4-5D6E-409C-BE32-E72D297353CC}">
              <c16:uniqueId val="{00000001-559D-4EFE-A529-3A6D980C3768}"/>
            </c:ext>
          </c:extLst>
        </c:ser>
        <c:dLbls>
          <c:showLegendKey val="0"/>
          <c:showVal val="0"/>
          <c:showCatName val="0"/>
          <c:showSerName val="0"/>
          <c:showPercent val="0"/>
          <c:showBubbleSize val="0"/>
        </c:dLbls>
        <c:marker val="1"/>
        <c:smooth val="0"/>
        <c:axId val="88867968"/>
        <c:axId val="88869888"/>
      </c:lineChart>
      <c:dateAx>
        <c:axId val="88867968"/>
        <c:scaling>
          <c:orientation val="minMax"/>
        </c:scaling>
        <c:delete val="1"/>
        <c:axPos val="b"/>
        <c:numFmt formatCode="ge" sourceLinked="1"/>
        <c:majorTickMark val="none"/>
        <c:minorTickMark val="none"/>
        <c:tickLblPos val="none"/>
        <c:crossAx val="88869888"/>
        <c:crosses val="autoZero"/>
        <c:auto val="1"/>
        <c:lblOffset val="100"/>
        <c:baseTimeUnit val="years"/>
      </c:dateAx>
      <c:valAx>
        <c:axId val="88869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86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86.66</c:v>
                </c:pt>
                <c:pt idx="1">
                  <c:v>86.78</c:v>
                </c:pt>
                <c:pt idx="2">
                  <c:v>88.05</c:v>
                </c:pt>
                <c:pt idx="3">
                  <c:v>82.29</c:v>
                </c:pt>
                <c:pt idx="4">
                  <c:v>84.79</c:v>
                </c:pt>
              </c:numCache>
            </c:numRef>
          </c:val>
          <c:extLst xmlns:c16r2="http://schemas.microsoft.com/office/drawing/2015/06/chart">
            <c:ext xmlns:c16="http://schemas.microsoft.com/office/drawing/2014/chart" uri="{C3380CC4-5D6E-409C-BE32-E72D297353CC}">
              <c16:uniqueId val="{00000000-07A1-4E05-B845-23CC735238A2}"/>
            </c:ext>
          </c:extLst>
        </c:ser>
        <c:dLbls>
          <c:showLegendKey val="0"/>
          <c:showVal val="0"/>
          <c:showCatName val="0"/>
          <c:showSerName val="0"/>
          <c:showPercent val="0"/>
          <c:showBubbleSize val="0"/>
        </c:dLbls>
        <c:gapWidth val="150"/>
        <c:axId val="88901120"/>
        <c:axId val="8890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99.87</c:v>
                </c:pt>
              </c:numCache>
            </c:numRef>
          </c:val>
          <c:smooth val="0"/>
          <c:extLst xmlns:c16r2="http://schemas.microsoft.com/office/drawing/2015/06/chart">
            <c:ext xmlns:c16="http://schemas.microsoft.com/office/drawing/2014/chart" uri="{C3380CC4-5D6E-409C-BE32-E72D297353CC}">
              <c16:uniqueId val="{00000001-07A1-4E05-B845-23CC735238A2}"/>
            </c:ext>
          </c:extLst>
        </c:ser>
        <c:dLbls>
          <c:showLegendKey val="0"/>
          <c:showVal val="0"/>
          <c:showCatName val="0"/>
          <c:showSerName val="0"/>
          <c:showPercent val="0"/>
          <c:showBubbleSize val="0"/>
        </c:dLbls>
        <c:marker val="1"/>
        <c:smooth val="0"/>
        <c:axId val="88901120"/>
        <c:axId val="88903040"/>
      </c:lineChart>
      <c:dateAx>
        <c:axId val="88901120"/>
        <c:scaling>
          <c:orientation val="minMax"/>
        </c:scaling>
        <c:delete val="1"/>
        <c:axPos val="b"/>
        <c:numFmt formatCode="ge" sourceLinked="1"/>
        <c:majorTickMark val="none"/>
        <c:minorTickMark val="none"/>
        <c:tickLblPos val="none"/>
        <c:crossAx val="88903040"/>
        <c:crosses val="autoZero"/>
        <c:auto val="1"/>
        <c:lblOffset val="100"/>
        <c:baseTimeUnit val="years"/>
      </c:dateAx>
      <c:valAx>
        <c:axId val="8890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0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291.72000000000003</c:v>
                </c:pt>
                <c:pt idx="1">
                  <c:v>291.85000000000002</c:v>
                </c:pt>
                <c:pt idx="2">
                  <c:v>287.45</c:v>
                </c:pt>
                <c:pt idx="3">
                  <c:v>307.64999999999998</c:v>
                </c:pt>
                <c:pt idx="4">
                  <c:v>299.77999999999997</c:v>
                </c:pt>
              </c:numCache>
            </c:numRef>
          </c:val>
          <c:extLst xmlns:c16r2="http://schemas.microsoft.com/office/drawing/2015/06/chart">
            <c:ext xmlns:c16="http://schemas.microsoft.com/office/drawing/2014/chart" uri="{C3380CC4-5D6E-409C-BE32-E72D297353CC}">
              <c16:uniqueId val="{00000000-08A4-4CE2-9BDC-0B2148A1C983}"/>
            </c:ext>
          </c:extLst>
        </c:ser>
        <c:dLbls>
          <c:showLegendKey val="0"/>
          <c:showVal val="0"/>
          <c:showCatName val="0"/>
          <c:showSerName val="0"/>
          <c:showPercent val="0"/>
          <c:showBubbleSize val="0"/>
        </c:dLbls>
        <c:gapWidth val="150"/>
        <c:axId val="89335680"/>
        <c:axId val="89354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171.81</c:v>
                </c:pt>
              </c:numCache>
            </c:numRef>
          </c:val>
          <c:smooth val="0"/>
          <c:extLst xmlns:c16r2="http://schemas.microsoft.com/office/drawing/2015/06/chart">
            <c:ext xmlns:c16="http://schemas.microsoft.com/office/drawing/2014/chart" uri="{C3380CC4-5D6E-409C-BE32-E72D297353CC}">
              <c16:uniqueId val="{00000001-08A4-4CE2-9BDC-0B2148A1C983}"/>
            </c:ext>
          </c:extLst>
        </c:ser>
        <c:dLbls>
          <c:showLegendKey val="0"/>
          <c:showVal val="0"/>
          <c:showCatName val="0"/>
          <c:showSerName val="0"/>
          <c:showPercent val="0"/>
          <c:showBubbleSize val="0"/>
        </c:dLbls>
        <c:marker val="1"/>
        <c:smooth val="0"/>
        <c:axId val="89335680"/>
        <c:axId val="89354240"/>
      </c:lineChart>
      <c:dateAx>
        <c:axId val="89335680"/>
        <c:scaling>
          <c:orientation val="minMax"/>
        </c:scaling>
        <c:delete val="1"/>
        <c:axPos val="b"/>
        <c:numFmt formatCode="ge" sourceLinked="1"/>
        <c:majorTickMark val="none"/>
        <c:minorTickMark val="none"/>
        <c:tickLblPos val="none"/>
        <c:crossAx val="89354240"/>
        <c:crosses val="autoZero"/>
        <c:auto val="1"/>
        <c:lblOffset val="100"/>
        <c:baseTimeUnit val="years"/>
      </c:dateAx>
      <c:valAx>
        <c:axId val="8935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3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46.79</c:v>
                </c:pt>
                <c:pt idx="1">
                  <c:v>49.12</c:v>
                </c:pt>
                <c:pt idx="2">
                  <c:v>48.15</c:v>
                </c:pt>
                <c:pt idx="3">
                  <c:v>48.97</c:v>
                </c:pt>
                <c:pt idx="4">
                  <c:v>51.97</c:v>
                </c:pt>
              </c:numCache>
            </c:numRef>
          </c:val>
          <c:extLst xmlns:c16r2="http://schemas.microsoft.com/office/drawing/2015/06/chart">
            <c:ext xmlns:c16="http://schemas.microsoft.com/office/drawing/2014/chart" uri="{C3380CC4-5D6E-409C-BE32-E72D297353CC}">
              <c16:uniqueId val="{00000000-4ADE-494A-B4B5-98B8A635E488}"/>
            </c:ext>
          </c:extLst>
        </c:ser>
        <c:dLbls>
          <c:showLegendKey val="0"/>
          <c:showVal val="0"/>
          <c:showCatName val="0"/>
          <c:showSerName val="0"/>
          <c:showPercent val="0"/>
          <c:showBubbleSize val="0"/>
        </c:dLbls>
        <c:gapWidth val="150"/>
        <c:axId val="89381120"/>
        <c:axId val="89387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60.03</c:v>
                </c:pt>
              </c:numCache>
            </c:numRef>
          </c:val>
          <c:smooth val="0"/>
          <c:extLst xmlns:c16r2="http://schemas.microsoft.com/office/drawing/2015/06/chart">
            <c:ext xmlns:c16="http://schemas.microsoft.com/office/drawing/2014/chart" uri="{C3380CC4-5D6E-409C-BE32-E72D297353CC}">
              <c16:uniqueId val="{00000001-4ADE-494A-B4B5-98B8A635E488}"/>
            </c:ext>
          </c:extLst>
        </c:ser>
        <c:dLbls>
          <c:showLegendKey val="0"/>
          <c:showVal val="0"/>
          <c:showCatName val="0"/>
          <c:showSerName val="0"/>
          <c:showPercent val="0"/>
          <c:showBubbleSize val="0"/>
        </c:dLbls>
        <c:marker val="1"/>
        <c:smooth val="0"/>
        <c:axId val="89381120"/>
        <c:axId val="89387392"/>
      </c:lineChart>
      <c:dateAx>
        <c:axId val="89381120"/>
        <c:scaling>
          <c:orientation val="minMax"/>
        </c:scaling>
        <c:delete val="1"/>
        <c:axPos val="b"/>
        <c:numFmt formatCode="ge" sourceLinked="1"/>
        <c:majorTickMark val="none"/>
        <c:minorTickMark val="none"/>
        <c:tickLblPos val="none"/>
        <c:crossAx val="89387392"/>
        <c:crosses val="autoZero"/>
        <c:auto val="1"/>
        <c:lblOffset val="100"/>
        <c:baseTimeUnit val="years"/>
      </c:dateAx>
      <c:valAx>
        <c:axId val="8938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8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91.23</c:v>
                </c:pt>
                <c:pt idx="1">
                  <c:v>84.42</c:v>
                </c:pt>
                <c:pt idx="2">
                  <c:v>85.21</c:v>
                </c:pt>
                <c:pt idx="3">
                  <c:v>83.67</c:v>
                </c:pt>
                <c:pt idx="4">
                  <c:v>80.47</c:v>
                </c:pt>
              </c:numCache>
            </c:numRef>
          </c:val>
          <c:extLst xmlns:c16r2="http://schemas.microsoft.com/office/drawing/2015/06/chart">
            <c:ext xmlns:c16="http://schemas.microsoft.com/office/drawing/2014/chart" uri="{C3380CC4-5D6E-409C-BE32-E72D297353CC}">
              <c16:uniqueId val="{00000000-6437-4536-BE71-A2FD415DAF64}"/>
            </c:ext>
          </c:extLst>
        </c:ser>
        <c:dLbls>
          <c:showLegendKey val="0"/>
          <c:showVal val="0"/>
          <c:showCatName val="0"/>
          <c:showSerName val="0"/>
          <c:showPercent val="0"/>
          <c:showBubbleSize val="0"/>
        </c:dLbls>
        <c:gapWidth val="150"/>
        <c:axId val="89107072"/>
        <c:axId val="8910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84.81</c:v>
                </c:pt>
              </c:numCache>
            </c:numRef>
          </c:val>
          <c:smooth val="0"/>
          <c:extLst xmlns:c16r2="http://schemas.microsoft.com/office/drawing/2015/06/chart">
            <c:ext xmlns:c16="http://schemas.microsoft.com/office/drawing/2014/chart" uri="{C3380CC4-5D6E-409C-BE32-E72D297353CC}">
              <c16:uniqueId val="{00000001-6437-4536-BE71-A2FD415DAF64}"/>
            </c:ext>
          </c:extLst>
        </c:ser>
        <c:dLbls>
          <c:showLegendKey val="0"/>
          <c:showVal val="0"/>
          <c:showCatName val="0"/>
          <c:showSerName val="0"/>
          <c:showPercent val="0"/>
          <c:showBubbleSize val="0"/>
        </c:dLbls>
        <c:marker val="1"/>
        <c:smooth val="0"/>
        <c:axId val="89107072"/>
        <c:axId val="89109248"/>
      </c:lineChart>
      <c:dateAx>
        <c:axId val="89107072"/>
        <c:scaling>
          <c:orientation val="minMax"/>
        </c:scaling>
        <c:delete val="1"/>
        <c:axPos val="b"/>
        <c:numFmt formatCode="ge" sourceLinked="1"/>
        <c:majorTickMark val="none"/>
        <c:minorTickMark val="none"/>
        <c:tickLblPos val="none"/>
        <c:crossAx val="89109248"/>
        <c:crosses val="autoZero"/>
        <c:auto val="1"/>
        <c:lblOffset val="100"/>
        <c:baseTimeUnit val="years"/>
      </c:dateAx>
      <c:valAx>
        <c:axId val="8910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0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7"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4" t="str">
        <f>データ!H6</f>
        <v>島根県　大田市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A5</v>
      </c>
      <c r="X8" s="58"/>
      <c r="Y8" s="58"/>
      <c r="Z8" s="58"/>
      <c r="AA8" s="58"/>
      <c r="AB8" s="58"/>
      <c r="AC8" s="58"/>
      <c r="AD8" s="58" t="str">
        <f>データ!$M$6</f>
        <v>非設置</v>
      </c>
      <c r="AE8" s="58"/>
      <c r="AF8" s="58"/>
      <c r="AG8" s="58"/>
      <c r="AH8" s="58"/>
      <c r="AI8" s="58"/>
      <c r="AJ8" s="58"/>
      <c r="AK8" s="4"/>
      <c r="AL8" s="59">
        <f>データ!$R$6</f>
        <v>35549</v>
      </c>
      <c r="AM8" s="59"/>
      <c r="AN8" s="59"/>
      <c r="AO8" s="59"/>
      <c r="AP8" s="59"/>
      <c r="AQ8" s="59"/>
      <c r="AR8" s="59"/>
      <c r="AS8" s="59"/>
      <c r="AT8" s="50">
        <f>データ!$S$6</f>
        <v>435.71</v>
      </c>
      <c r="AU8" s="51"/>
      <c r="AV8" s="51"/>
      <c r="AW8" s="51"/>
      <c r="AX8" s="51"/>
      <c r="AY8" s="51"/>
      <c r="AZ8" s="51"/>
      <c r="BA8" s="51"/>
      <c r="BB8" s="52">
        <f>データ!$T$6</f>
        <v>81.59</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c r="A10" s="2"/>
      <c r="B10" s="50" t="str">
        <f>データ!$N$6</f>
        <v>-</v>
      </c>
      <c r="C10" s="51"/>
      <c r="D10" s="51"/>
      <c r="E10" s="51"/>
      <c r="F10" s="51"/>
      <c r="G10" s="51"/>
      <c r="H10" s="51"/>
      <c r="I10" s="50">
        <f>データ!$O$6</f>
        <v>48.03</v>
      </c>
      <c r="J10" s="51"/>
      <c r="K10" s="51"/>
      <c r="L10" s="51"/>
      <c r="M10" s="51"/>
      <c r="N10" s="51"/>
      <c r="O10" s="62"/>
      <c r="P10" s="52">
        <f>データ!$P$6</f>
        <v>89.78</v>
      </c>
      <c r="Q10" s="52"/>
      <c r="R10" s="52"/>
      <c r="S10" s="52"/>
      <c r="T10" s="52"/>
      <c r="U10" s="52"/>
      <c r="V10" s="52"/>
      <c r="W10" s="59">
        <f>データ!$Q$6</f>
        <v>4914</v>
      </c>
      <c r="X10" s="59"/>
      <c r="Y10" s="59"/>
      <c r="Z10" s="59"/>
      <c r="AA10" s="59"/>
      <c r="AB10" s="59"/>
      <c r="AC10" s="59"/>
      <c r="AD10" s="2"/>
      <c r="AE10" s="2"/>
      <c r="AF10" s="2"/>
      <c r="AG10" s="2"/>
      <c r="AH10" s="4"/>
      <c r="AI10" s="4"/>
      <c r="AJ10" s="4"/>
      <c r="AK10" s="4"/>
      <c r="AL10" s="59">
        <f>データ!$U$6</f>
        <v>31707</v>
      </c>
      <c r="AM10" s="59"/>
      <c r="AN10" s="59"/>
      <c r="AO10" s="59"/>
      <c r="AP10" s="59"/>
      <c r="AQ10" s="59"/>
      <c r="AR10" s="59"/>
      <c r="AS10" s="59"/>
      <c r="AT10" s="50">
        <f>データ!$V$6</f>
        <v>85.94</v>
      </c>
      <c r="AU10" s="51"/>
      <c r="AV10" s="51"/>
      <c r="AW10" s="51"/>
      <c r="AX10" s="51"/>
      <c r="AY10" s="51"/>
      <c r="AZ10" s="51"/>
      <c r="BA10" s="51"/>
      <c r="BB10" s="52">
        <f>データ!$W$6</f>
        <v>368.94</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2"/>
      <c r="BM17" s="80"/>
      <c r="BN17" s="80"/>
      <c r="BO17" s="80"/>
      <c r="BP17" s="80"/>
      <c r="BQ17" s="80"/>
      <c r="BR17" s="80"/>
      <c r="BS17" s="80"/>
      <c r="BT17" s="80"/>
      <c r="BU17" s="80"/>
      <c r="BV17" s="80"/>
      <c r="BW17" s="80"/>
      <c r="BX17" s="80"/>
      <c r="BY17" s="80"/>
      <c r="BZ17" s="81"/>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2"/>
      <c r="BM18" s="80"/>
      <c r="BN18" s="80"/>
      <c r="BO18" s="80"/>
      <c r="BP18" s="80"/>
      <c r="BQ18" s="80"/>
      <c r="BR18" s="80"/>
      <c r="BS18" s="80"/>
      <c r="BT18" s="80"/>
      <c r="BU18" s="80"/>
      <c r="BV18" s="80"/>
      <c r="BW18" s="80"/>
      <c r="BX18" s="80"/>
      <c r="BY18" s="80"/>
      <c r="BZ18" s="81"/>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2"/>
      <c r="BM19" s="80"/>
      <c r="BN19" s="80"/>
      <c r="BO19" s="80"/>
      <c r="BP19" s="80"/>
      <c r="BQ19" s="80"/>
      <c r="BR19" s="80"/>
      <c r="BS19" s="80"/>
      <c r="BT19" s="80"/>
      <c r="BU19" s="80"/>
      <c r="BV19" s="80"/>
      <c r="BW19" s="80"/>
      <c r="BX19" s="80"/>
      <c r="BY19" s="80"/>
      <c r="BZ19" s="81"/>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2"/>
      <c r="BM20" s="80"/>
      <c r="BN20" s="80"/>
      <c r="BO20" s="80"/>
      <c r="BP20" s="80"/>
      <c r="BQ20" s="80"/>
      <c r="BR20" s="80"/>
      <c r="BS20" s="80"/>
      <c r="BT20" s="80"/>
      <c r="BU20" s="80"/>
      <c r="BV20" s="80"/>
      <c r="BW20" s="80"/>
      <c r="BX20" s="80"/>
      <c r="BY20" s="80"/>
      <c r="BZ20" s="81"/>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2"/>
      <c r="BM21" s="80"/>
      <c r="BN21" s="80"/>
      <c r="BO21" s="80"/>
      <c r="BP21" s="80"/>
      <c r="BQ21" s="80"/>
      <c r="BR21" s="80"/>
      <c r="BS21" s="80"/>
      <c r="BT21" s="80"/>
      <c r="BU21" s="80"/>
      <c r="BV21" s="80"/>
      <c r="BW21" s="80"/>
      <c r="BX21" s="80"/>
      <c r="BY21" s="80"/>
      <c r="BZ21" s="81"/>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2"/>
      <c r="BM22" s="80"/>
      <c r="BN22" s="80"/>
      <c r="BO22" s="80"/>
      <c r="BP22" s="80"/>
      <c r="BQ22" s="80"/>
      <c r="BR22" s="80"/>
      <c r="BS22" s="80"/>
      <c r="BT22" s="80"/>
      <c r="BU22" s="80"/>
      <c r="BV22" s="80"/>
      <c r="BW22" s="80"/>
      <c r="BX22" s="80"/>
      <c r="BY22" s="80"/>
      <c r="BZ22" s="81"/>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2"/>
      <c r="BM23" s="80"/>
      <c r="BN23" s="80"/>
      <c r="BO23" s="80"/>
      <c r="BP23" s="80"/>
      <c r="BQ23" s="80"/>
      <c r="BR23" s="80"/>
      <c r="BS23" s="80"/>
      <c r="BT23" s="80"/>
      <c r="BU23" s="80"/>
      <c r="BV23" s="80"/>
      <c r="BW23" s="80"/>
      <c r="BX23" s="80"/>
      <c r="BY23" s="80"/>
      <c r="BZ23" s="81"/>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2"/>
      <c r="BM24" s="80"/>
      <c r="BN24" s="80"/>
      <c r="BO24" s="80"/>
      <c r="BP24" s="80"/>
      <c r="BQ24" s="80"/>
      <c r="BR24" s="80"/>
      <c r="BS24" s="80"/>
      <c r="BT24" s="80"/>
      <c r="BU24" s="80"/>
      <c r="BV24" s="80"/>
      <c r="BW24" s="80"/>
      <c r="BX24" s="80"/>
      <c r="BY24" s="80"/>
      <c r="BZ24" s="81"/>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2"/>
      <c r="BM25" s="80"/>
      <c r="BN25" s="80"/>
      <c r="BO25" s="80"/>
      <c r="BP25" s="80"/>
      <c r="BQ25" s="80"/>
      <c r="BR25" s="80"/>
      <c r="BS25" s="80"/>
      <c r="BT25" s="80"/>
      <c r="BU25" s="80"/>
      <c r="BV25" s="80"/>
      <c r="BW25" s="80"/>
      <c r="BX25" s="80"/>
      <c r="BY25" s="80"/>
      <c r="BZ25" s="81"/>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2"/>
      <c r="BM26" s="80"/>
      <c r="BN26" s="80"/>
      <c r="BO26" s="80"/>
      <c r="BP26" s="80"/>
      <c r="BQ26" s="80"/>
      <c r="BR26" s="80"/>
      <c r="BS26" s="80"/>
      <c r="BT26" s="80"/>
      <c r="BU26" s="80"/>
      <c r="BV26" s="80"/>
      <c r="BW26" s="80"/>
      <c r="BX26" s="80"/>
      <c r="BY26" s="80"/>
      <c r="BZ26" s="81"/>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2"/>
      <c r="BM27" s="80"/>
      <c r="BN27" s="80"/>
      <c r="BO27" s="80"/>
      <c r="BP27" s="80"/>
      <c r="BQ27" s="80"/>
      <c r="BR27" s="80"/>
      <c r="BS27" s="80"/>
      <c r="BT27" s="80"/>
      <c r="BU27" s="80"/>
      <c r="BV27" s="80"/>
      <c r="BW27" s="80"/>
      <c r="BX27" s="80"/>
      <c r="BY27" s="80"/>
      <c r="BZ27" s="81"/>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2"/>
      <c r="BM28" s="80"/>
      <c r="BN28" s="80"/>
      <c r="BO28" s="80"/>
      <c r="BP28" s="80"/>
      <c r="BQ28" s="80"/>
      <c r="BR28" s="80"/>
      <c r="BS28" s="80"/>
      <c r="BT28" s="80"/>
      <c r="BU28" s="80"/>
      <c r="BV28" s="80"/>
      <c r="BW28" s="80"/>
      <c r="BX28" s="80"/>
      <c r="BY28" s="80"/>
      <c r="BZ28" s="81"/>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2"/>
      <c r="BM29" s="80"/>
      <c r="BN29" s="80"/>
      <c r="BO29" s="80"/>
      <c r="BP29" s="80"/>
      <c r="BQ29" s="80"/>
      <c r="BR29" s="80"/>
      <c r="BS29" s="80"/>
      <c r="BT29" s="80"/>
      <c r="BU29" s="80"/>
      <c r="BV29" s="80"/>
      <c r="BW29" s="80"/>
      <c r="BX29" s="80"/>
      <c r="BY29" s="80"/>
      <c r="BZ29" s="81"/>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2"/>
      <c r="BM30" s="80"/>
      <c r="BN30" s="80"/>
      <c r="BO30" s="80"/>
      <c r="BP30" s="80"/>
      <c r="BQ30" s="80"/>
      <c r="BR30" s="80"/>
      <c r="BS30" s="80"/>
      <c r="BT30" s="80"/>
      <c r="BU30" s="80"/>
      <c r="BV30" s="80"/>
      <c r="BW30" s="80"/>
      <c r="BX30" s="80"/>
      <c r="BY30" s="80"/>
      <c r="BZ30" s="81"/>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2"/>
      <c r="BM31" s="80"/>
      <c r="BN31" s="80"/>
      <c r="BO31" s="80"/>
      <c r="BP31" s="80"/>
      <c r="BQ31" s="80"/>
      <c r="BR31" s="80"/>
      <c r="BS31" s="80"/>
      <c r="BT31" s="80"/>
      <c r="BU31" s="80"/>
      <c r="BV31" s="80"/>
      <c r="BW31" s="80"/>
      <c r="BX31" s="80"/>
      <c r="BY31" s="80"/>
      <c r="BZ31" s="81"/>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2"/>
      <c r="BM32" s="80"/>
      <c r="BN32" s="80"/>
      <c r="BO32" s="80"/>
      <c r="BP32" s="80"/>
      <c r="BQ32" s="80"/>
      <c r="BR32" s="80"/>
      <c r="BS32" s="80"/>
      <c r="BT32" s="80"/>
      <c r="BU32" s="80"/>
      <c r="BV32" s="80"/>
      <c r="BW32" s="80"/>
      <c r="BX32" s="80"/>
      <c r="BY32" s="80"/>
      <c r="BZ32" s="81"/>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2"/>
      <c r="BM33" s="80"/>
      <c r="BN33" s="80"/>
      <c r="BO33" s="80"/>
      <c r="BP33" s="80"/>
      <c r="BQ33" s="80"/>
      <c r="BR33" s="80"/>
      <c r="BS33" s="80"/>
      <c r="BT33" s="80"/>
      <c r="BU33" s="80"/>
      <c r="BV33" s="80"/>
      <c r="BW33" s="80"/>
      <c r="BX33" s="80"/>
      <c r="BY33" s="80"/>
      <c r="BZ33" s="81"/>
    </row>
    <row r="34" spans="1:78" ht="13.5" customHeight="1">
      <c r="A34" s="2"/>
      <c r="B34" s="17"/>
      <c r="C34" s="83" t="s">
        <v>26</v>
      </c>
      <c r="D34" s="83"/>
      <c r="E34" s="83"/>
      <c r="F34" s="83"/>
      <c r="G34" s="83"/>
      <c r="H34" s="83"/>
      <c r="I34" s="83"/>
      <c r="J34" s="83"/>
      <c r="K34" s="83"/>
      <c r="L34" s="83"/>
      <c r="M34" s="83"/>
      <c r="N34" s="83"/>
      <c r="O34" s="83"/>
      <c r="P34" s="83"/>
      <c r="Q34" s="19"/>
      <c r="R34" s="83" t="s">
        <v>27</v>
      </c>
      <c r="S34" s="83"/>
      <c r="T34" s="83"/>
      <c r="U34" s="83"/>
      <c r="V34" s="83"/>
      <c r="W34" s="83"/>
      <c r="X34" s="83"/>
      <c r="Y34" s="83"/>
      <c r="Z34" s="83"/>
      <c r="AA34" s="83"/>
      <c r="AB34" s="83"/>
      <c r="AC34" s="83"/>
      <c r="AD34" s="83"/>
      <c r="AE34" s="83"/>
      <c r="AF34" s="19"/>
      <c r="AG34" s="83" t="s">
        <v>28</v>
      </c>
      <c r="AH34" s="83"/>
      <c r="AI34" s="83"/>
      <c r="AJ34" s="83"/>
      <c r="AK34" s="83"/>
      <c r="AL34" s="83"/>
      <c r="AM34" s="83"/>
      <c r="AN34" s="83"/>
      <c r="AO34" s="83"/>
      <c r="AP34" s="83"/>
      <c r="AQ34" s="83"/>
      <c r="AR34" s="83"/>
      <c r="AS34" s="83"/>
      <c r="AT34" s="83"/>
      <c r="AU34" s="19"/>
      <c r="AV34" s="83" t="s">
        <v>29</v>
      </c>
      <c r="AW34" s="83"/>
      <c r="AX34" s="83"/>
      <c r="AY34" s="83"/>
      <c r="AZ34" s="83"/>
      <c r="BA34" s="83"/>
      <c r="BB34" s="83"/>
      <c r="BC34" s="83"/>
      <c r="BD34" s="83"/>
      <c r="BE34" s="83"/>
      <c r="BF34" s="83"/>
      <c r="BG34" s="83"/>
      <c r="BH34" s="83"/>
      <c r="BI34" s="83"/>
      <c r="BJ34" s="18"/>
      <c r="BK34" s="2"/>
      <c r="BL34" s="82"/>
      <c r="BM34" s="80"/>
      <c r="BN34" s="80"/>
      <c r="BO34" s="80"/>
      <c r="BP34" s="80"/>
      <c r="BQ34" s="80"/>
      <c r="BR34" s="80"/>
      <c r="BS34" s="80"/>
      <c r="BT34" s="80"/>
      <c r="BU34" s="80"/>
      <c r="BV34" s="80"/>
      <c r="BW34" s="80"/>
      <c r="BX34" s="80"/>
      <c r="BY34" s="80"/>
      <c r="BZ34" s="81"/>
    </row>
    <row r="35" spans="1:78" ht="13.5" customHeight="1">
      <c r="A35" s="2"/>
      <c r="B35" s="17"/>
      <c r="C35" s="83"/>
      <c r="D35" s="83"/>
      <c r="E35" s="83"/>
      <c r="F35" s="83"/>
      <c r="G35" s="83"/>
      <c r="H35" s="83"/>
      <c r="I35" s="83"/>
      <c r="J35" s="83"/>
      <c r="K35" s="83"/>
      <c r="L35" s="83"/>
      <c r="M35" s="83"/>
      <c r="N35" s="83"/>
      <c r="O35" s="83"/>
      <c r="P35" s="83"/>
      <c r="Q35" s="19"/>
      <c r="R35" s="83"/>
      <c r="S35" s="83"/>
      <c r="T35" s="83"/>
      <c r="U35" s="83"/>
      <c r="V35" s="83"/>
      <c r="W35" s="83"/>
      <c r="X35" s="83"/>
      <c r="Y35" s="83"/>
      <c r="Z35" s="83"/>
      <c r="AA35" s="83"/>
      <c r="AB35" s="83"/>
      <c r="AC35" s="83"/>
      <c r="AD35" s="83"/>
      <c r="AE35" s="83"/>
      <c r="AF35" s="19"/>
      <c r="AG35" s="83"/>
      <c r="AH35" s="83"/>
      <c r="AI35" s="83"/>
      <c r="AJ35" s="83"/>
      <c r="AK35" s="83"/>
      <c r="AL35" s="83"/>
      <c r="AM35" s="83"/>
      <c r="AN35" s="83"/>
      <c r="AO35" s="83"/>
      <c r="AP35" s="83"/>
      <c r="AQ35" s="83"/>
      <c r="AR35" s="83"/>
      <c r="AS35" s="83"/>
      <c r="AT35" s="83"/>
      <c r="AU35" s="19"/>
      <c r="AV35" s="83"/>
      <c r="AW35" s="83"/>
      <c r="AX35" s="83"/>
      <c r="AY35" s="83"/>
      <c r="AZ35" s="83"/>
      <c r="BA35" s="83"/>
      <c r="BB35" s="83"/>
      <c r="BC35" s="83"/>
      <c r="BD35" s="83"/>
      <c r="BE35" s="83"/>
      <c r="BF35" s="83"/>
      <c r="BG35" s="83"/>
      <c r="BH35" s="83"/>
      <c r="BI35" s="83"/>
      <c r="BJ35" s="18"/>
      <c r="BK35" s="2"/>
      <c r="BL35" s="82"/>
      <c r="BM35" s="80"/>
      <c r="BN35" s="80"/>
      <c r="BO35" s="80"/>
      <c r="BP35" s="80"/>
      <c r="BQ35" s="80"/>
      <c r="BR35" s="80"/>
      <c r="BS35" s="80"/>
      <c r="BT35" s="80"/>
      <c r="BU35" s="80"/>
      <c r="BV35" s="80"/>
      <c r="BW35" s="80"/>
      <c r="BX35" s="80"/>
      <c r="BY35" s="80"/>
      <c r="BZ35" s="81"/>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2"/>
      <c r="BM36" s="80"/>
      <c r="BN36" s="80"/>
      <c r="BO36" s="80"/>
      <c r="BP36" s="80"/>
      <c r="BQ36" s="80"/>
      <c r="BR36" s="80"/>
      <c r="BS36" s="80"/>
      <c r="BT36" s="80"/>
      <c r="BU36" s="80"/>
      <c r="BV36" s="80"/>
      <c r="BW36" s="80"/>
      <c r="BX36" s="80"/>
      <c r="BY36" s="80"/>
      <c r="BZ36" s="81"/>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2"/>
      <c r="BM37" s="80"/>
      <c r="BN37" s="80"/>
      <c r="BO37" s="80"/>
      <c r="BP37" s="80"/>
      <c r="BQ37" s="80"/>
      <c r="BR37" s="80"/>
      <c r="BS37" s="80"/>
      <c r="BT37" s="80"/>
      <c r="BU37" s="80"/>
      <c r="BV37" s="80"/>
      <c r="BW37" s="80"/>
      <c r="BX37" s="80"/>
      <c r="BY37" s="80"/>
      <c r="BZ37" s="81"/>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2"/>
      <c r="BM38" s="80"/>
      <c r="BN38" s="80"/>
      <c r="BO38" s="80"/>
      <c r="BP38" s="80"/>
      <c r="BQ38" s="80"/>
      <c r="BR38" s="80"/>
      <c r="BS38" s="80"/>
      <c r="BT38" s="80"/>
      <c r="BU38" s="80"/>
      <c r="BV38" s="80"/>
      <c r="BW38" s="80"/>
      <c r="BX38" s="80"/>
      <c r="BY38" s="80"/>
      <c r="BZ38" s="81"/>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2"/>
      <c r="BM39" s="80"/>
      <c r="BN39" s="80"/>
      <c r="BO39" s="80"/>
      <c r="BP39" s="80"/>
      <c r="BQ39" s="80"/>
      <c r="BR39" s="80"/>
      <c r="BS39" s="80"/>
      <c r="BT39" s="80"/>
      <c r="BU39" s="80"/>
      <c r="BV39" s="80"/>
      <c r="BW39" s="80"/>
      <c r="BX39" s="80"/>
      <c r="BY39" s="80"/>
      <c r="BZ39" s="81"/>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2"/>
      <c r="BM40" s="80"/>
      <c r="BN40" s="80"/>
      <c r="BO40" s="80"/>
      <c r="BP40" s="80"/>
      <c r="BQ40" s="80"/>
      <c r="BR40" s="80"/>
      <c r="BS40" s="80"/>
      <c r="BT40" s="80"/>
      <c r="BU40" s="80"/>
      <c r="BV40" s="80"/>
      <c r="BW40" s="80"/>
      <c r="BX40" s="80"/>
      <c r="BY40" s="80"/>
      <c r="BZ40" s="81"/>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2"/>
      <c r="BM41" s="80"/>
      <c r="BN41" s="80"/>
      <c r="BO41" s="80"/>
      <c r="BP41" s="80"/>
      <c r="BQ41" s="80"/>
      <c r="BR41" s="80"/>
      <c r="BS41" s="80"/>
      <c r="BT41" s="80"/>
      <c r="BU41" s="80"/>
      <c r="BV41" s="80"/>
      <c r="BW41" s="80"/>
      <c r="BX41" s="80"/>
      <c r="BY41" s="80"/>
      <c r="BZ41" s="81"/>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2"/>
      <c r="BM42" s="80"/>
      <c r="BN42" s="80"/>
      <c r="BO42" s="80"/>
      <c r="BP42" s="80"/>
      <c r="BQ42" s="80"/>
      <c r="BR42" s="80"/>
      <c r="BS42" s="80"/>
      <c r="BT42" s="80"/>
      <c r="BU42" s="80"/>
      <c r="BV42" s="80"/>
      <c r="BW42" s="80"/>
      <c r="BX42" s="80"/>
      <c r="BY42" s="80"/>
      <c r="BZ42" s="81"/>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2"/>
      <c r="BM43" s="80"/>
      <c r="BN43" s="80"/>
      <c r="BO43" s="80"/>
      <c r="BP43" s="80"/>
      <c r="BQ43" s="80"/>
      <c r="BR43" s="80"/>
      <c r="BS43" s="80"/>
      <c r="BT43" s="80"/>
      <c r="BU43" s="80"/>
      <c r="BV43" s="80"/>
      <c r="BW43" s="80"/>
      <c r="BX43" s="80"/>
      <c r="BY43" s="80"/>
      <c r="BZ43" s="81"/>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2"/>
      <c r="BM44" s="80"/>
      <c r="BN44" s="80"/>
      <c r="BO44" s="80"/>
      <c r="BP44" s="80"/>
      <c r="BQ44" s="80"/>
      <c r="BR44" s="80"/>
      <c r="BS44" s="80"/>
      <c r="BT44" s="80"/>
      <c r="BU44" s="80"/>
      <c r="BV44" s="80"/>
      <c r="BW44" s="80"/>
      <c r="BX44" s="80"/>
      <c r="BY44" s="80"/>
      <c r="BZ44" s="81"/>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4" t="s">
        <v>118</v>
      </c>
      <c r="BM47" s="85"/>
      <c r="BN47" s="85"/>
      <c r="BO47" s="85"/>
      <c r="BP47" s="85"/>
      <c r="BQ47" s="85"/>
      <c r="BR47" s="85"/>
      <c r="BS47" s="85"/>
      <c r="BT47" s="85"/>
      <c r="BU47" s="85"/>
      <c r="BV47" s="85"/>
      <c r="BW47" s="85"/>
      <c r="BX47" s="85"/>
      <c r="BY47" s="85"/>
      <c r="BZ47" s="86"/>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7"/>
      <c r="BM48" s="85"/>
      <c r="BN48" s="85"/>
      <c r="BO48" s="85"/>
      <c r="BP48" s="85"/>
      <c r="BQ48" s="85"/>
      <c r="BR48" s="85"/>
      <c r="BS48" s="85"/>
      <c r="BT48" s="85"/>
      <c r="BU48" s="85"/>
      <c r="BV48" s="85"/>
      <c r="BW48" s="85"/>
      <c r="BX48" s="85"/>
      <c r="BY48" s="85"/>
      <c r="BZ48" s="86"/>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7"/>
      <c r="BM49" s="85"/>
      <c r="BN49" s="85"/>
      <c r="BO49" s="85"/>
      <c r="BP49" s="85"/>
      <c r="BQ49" s="85"/>
      <c r="BR49" s="85"/>
      <c r="BS49" s="85"/>
      <c r="BT49" s="85"/>
      <c r="BU49" s="85"/>
      <c r="BV49" s="85"/>
      <c r="BW49" s="85"/>
      <c r="BX49" s="85"/>
      <c r="BY49" s="85"/>
      <c r="BZ49" s="86"/>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7"/>
      <c r="BM50" s="85"/>
      <c r="BN50" s="85"/>
      <c r="BO50" s="85"/>
      <c r="BP50" s="85"/>
      <c r="BQ50" s="85"/>
      <c r="BR50" s="85"/>
      <c r="BS50" s="85"/>
      <c r="BT50" s="85"/>
      <c r="BU50" s="85"/>
      <c r="BV50" s="85"/>
      <c r="BW50" s="85"/>
      <c r="BX50" s="85"/>
      <c r="BY50" s="85"/>
      <c r="BZ50" s="86"/>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7"/>
      <c r="BM51" s="85"/>
      <c r="BN51" s="85"/>
      <c r="BO51" s="85"/>
      <c r="BP51" s="85"/>
      <c r="BQ51" s="85"/>
      <c r="BR51" s="85"/>
      <c r="BS51" s="85"/>
      <c r="BT51" s="85"/>
      <c r="BU51" s="85"/>
      <c r="BV51" s="85"/>
      <c r="BW51" s="85"/>
      <c r="BX51" s="85"/>
      <c r="BY51" s="85"/>
      <c r="BZ51" s="86"/>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7"/>
      <c r="BM52" s="85"/>
      <c r="BN52" s="85"/>
      <c r="BO52" s="85"/>
      <c r="BP52" s="85"/>
      <c r="BQ52" s="85"/>
      <c r="BR52" s="85"/>
      <c r="BS52" s="85"/>
      <c r="BT52" s="85"/>
      <c r="BU52" s="85"/>
      <c r="BV52" s="85"/>
      <c r="BW52" s="85"/>
      <c r="BX52" s="85"/>
      <c r="BY52" s="85"/>
      <c r="BZ52" s="86"/>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7"/>
      <c r="BM53" s="85"/>
      <c r="BN53" s="85"/>
      <c r="BO53" s="85"/>
      <c r="BP53" s="85"/>
      <c r="BQ53" s="85"/>
      <c r="BR53" s="85"/>
      <c r="BS53" s="85"/>
      <c r="BT53" s="85"/>
      <c r="BU53" s="85"/>
      <c r="BV53" s="85"/>
      <c r="BW53" s="85"/>
      <c r="BX53" s="85"/>
      <c r="BY53" s="85"/>
      <c r="BZ53" s="86"/>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7"/>
      <c r="BM54" s="85"/>
      <c r="BN54" s="85"/>
      <c r="BO54" s="85"/>
      <c r="BP54" s="85"/>
      <c r="BQ54" s="85"/>
      <c r="BR54" s="85"/>
      <c r="BS54" s="85"/>
      <c r="BT54" s="85"/>
      <c r="BU54" s="85"/>
      <c r="BV54" s="85"/>
      <c r="BW54" s="85"/>
      <c r="BX54" s="85"/>
      <c r="BY54" s="85"/>
      <c r="BZ54" s="86"/>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7"/>
      <c r="BM55" s="85"/>
      <c r="BN55" s="85"/>
      <c r="BO55" s="85"/>
      <c r="BP55" s="85"/>
      <c r="BQ55" s="85"/>
      <c r="BR55" s="85"/>
      <c r="BS55" s="85"/>
      <c r="BT55" s="85"/>
      <c r="BU55" s="85"/>
      <c r="BV55" s="85"/>
      <c r="BW55" s="85"/>
      <c r="BX55" s="85"/>
      <c r="BY55" s="85"/>
      <c r="BZ55" s="86"/>
    </row>
    <row r="56" spans="1:78" ht="13.5" customHeight="1">
      <c r="A56" s="2"/>
      <c r="B56" s="17"/>
      <c r="C56" s="83" t="s">
        <v>31</v>
      </c>
      <c r="D56" s="83"/>
      <c r="E56" s="83"/>
      <c r="F56" s="83"/>
      <c r="G56" s="83"/>
      <c r="H56" s="83"/>
      <c r="I56" s="83"/>
      <c r="J56" s="83"/>
      <c r="K56" s="83"/>
      <c r="L56" s="83"/>
      <c r="M56" s="83"/>
      <c r="N56" s="83"/>
      <c r="O56" s="83"/>
      <c r="P56" s="83"/>
      <c r="Q56" s="19"/>
      <c r="R56" s="83" t="s">
        <v>32</v>
      </c>
      <c r="S56" s="83"/>
      <c r="T56" s="83"/>
      <c r="U56" s="83"/>
      <c r="V56" s="83"/>
      <c r="W56" s="83"/>
      <c r="X56" s="83"/>
      <c r="Y56" s="83"/>
      <c r="Z56" s="83"/>
      <c r="AA56" s="83"/>
      <c r="AB56" s="83"/>
      <c r="AC56" s="83"/>
      <c r="AD56" s="83"/>
      <c r="AE56" s="83"/>
      <c r="AF56" s="19"/>
      <c r="AG56" s="83" t="s">
        <v>33</v>
      </c>
      <c r="AH56" s="83"/>
      <c r="AI56" s="83"/>
      <c r="AJ56" s="83"/>
      <c r="AK56" s="83"/>
      <c r="AL56" s="83"/>
      <c r="AM56" s="83"/>
      <c r="AN56" s="83"/>
      <c r="AO56" s="83"/>
      <c r="AP56" s="83"/>
      <c r="AQ56" s="83"/>
      <c r="AR56" s="83"/>
      <c r="AS56" s="83"/>
      <c r="AT56" s="83"/>
      <c r="AU56" s="19"/>
      <c r="AV56" s="83" t="s">
        <v>34</v>
      </c>
      <c r="AW56" s="83"/>
      <c r="AX56" s="83"/>
      <c r="AY56" s="83"/>
      <c r="AZ56" s="83"/>
      <c r="BA56" s="83"/>
      <c r="BB56" s="83"/>
      <c r="BC56" s="83"/>
      <c r="BD56" s="83"/>
      <c r="BE56" s="83"/>
      <c r="BF56" s="83"/>
      <c r="BG56" s="83"/>
      <c r="BH56" s="83"/>
      <c r="BI56" s="83"/>
      <c r="BJ56" s="18"/>
      <c r="BK56" s="2"/>
      <c r="BL56" s="87"/>
      <c r="BM56" s="85"/>
      <c r="BN56" s="85"/>
      <c r="BO56" s="85"/>
      <c r="BP56" s="85"/>
      <c r="BQ56" s="85"/>
      <c r="BR56" s="85"/>
      <c r="BS56" s="85"/>
      <c r="BT56" s="85"/>
      <c r="BU56" s="85"/>
      <c r="BV56" s="85"/>
      <c r="BW56" s="85"/>
      <c r="BX56" s="85"/>
      <c r="BY56" s="85"/>
      <c r="BZ56" s="86"/>
    </row>
    <row r="57" spans="1:78" ht="13.5" customHeight="1">
      <c r="A57" s="2"/>
      <c r="B57" s="17"/>
      <c r="C57" s="83"/>
      <c r="D57" s="83"/>
      <c r="E57" s="83"/>
      <c r="F57" s="83"/>
      <c r="G57" s="83"/>
      <c r="H57" s="83"/>
      <c r="I57" s="83"/>
      <c r="J57" s="83"/>
      <c r="K57" s="83"/>
      <c r="L57" s="83"/>
      <c r="M57" s="83"/>
      <c r="N57" s="83"/>
      <c r="O57" s="83"/>
      <c r="P57" s="83"/>
      <c r="Q57" s="19"/>
      <c r="R57" s="83"/>
      <c r="S57" s="83"/>
      <c r="T57" s="83"/>
      <c r="U57" s="83"/>
      <c r="V57" s="83"/>
      <c r="W57" s="83"/>
      <c r="X57" s="83"/>
      <c r="Y57" s="83"/>
      <c r="Z57" s="83"/>
      <c r="AA57" s="83"/>
      <c r="AB57" s="83"/>
      <c r="AC57" s="83"/>
      <c r="AD57" s="83"/>
      <c r="AE57" s="83"/>
      <c r="AF57" s="19"/>
      <c r="AG57" s="83"/>
      <c r="AH57" s="83"/>
      <c r="AI57" s="83"/>
      <c r="AJ57" s="83"/>
      <c r="AK57" s="83"/>
      <c r="AL57" s="83"/>
      <c r="AM57" s="83"/>
      <c r="AN57" s="83"/>
      <c r="AO57" s="83"/>
      <c r="AP57" s="83"/>
      <c r="AQ57" s="83"/>
      <c r="AR57" s="83"/>
      <c r="AS57" s="83"/>
      <c r="AT57" s="83"/>
      <c r="AU57" s="19"/>
      <c r="AV57" s="83"/>
      <c r="AW57" s="83"/>
      <c r="AX57" s="83"/>
      <c r="AY57" s="83"/>
      <c r="AZ57" s="83"/>
      <c r="BA57" s="83"/>
      <c r="BB57" s="83"/>
      <c r="BC57" s="83"/>
      <c r="BD57" s="83"/>
      <c r="BE57" s="83"/>
      <c r="BF57" s="83"/>
      <c r="BG57" s="83"/>
      <c r="BH57" s="83"/>
      <c r="BI57" s="83"/>
      <c r="BJ57" s="18"/>
      <c r="BK57" s="2"/>
      <c r="BL57" s="87"/>
      <c r="BM57" s="85"/>
      <c r="BN57" s="85"/>
      <c r="BO57" s="85"/>
      <c r="BP57" s="85"/>
      <c r="BQ57" s="85"/>
      <c r="BR57" s="85"/>
      <c r="BS57" s="85"/>
      <c r="BT57" s="85"/>
      <c r="BU57" s="85"/>
      <c r="BV57" s="85"/>
      <c r="BW57" s="85"/>
      <c r="BX57" s="85"/>
      <c r="BY57" s="85"/>
      <c r="BZ57" s="86"/>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7"/>
      <c r="BM58" s="85"/>
      <c r="BN58" s="85"/>
      <c r="BO58" s="85"/>
      <c r="BP58" s="85"/>
      <c r="BQ58" s="85"/>
      <c r="BR58" s="85"/>
      <c r="BS58" s="85"/>
      <c r="BT58" s="85"/>
      <c r="BU58" s="85"/>
      <c r="BV58" s="85"/>
      <c r="BW58" s="85"/>
      <c r="BX58" s="85"/>
      <c r="BY58" s="85"/>
      <c r="BZ58" s="8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7"/>
      <c r="BM59" s="85"/>
      <c r="BN59" s="85"/>
      <c r="BO59" s="85"/>
      <c r="BP59" s="85"/>
      <c r="BQ59" s="85"/>
      <c r="BR59" s="85"/>
      <c r="BS59" s="85"/>
      <c r="BT59" s="85"/>
      <c r="BU59" s="85"/>
      <c r="BV59" s="85"/>
      <c r="BW59" s="85"/>
      <c r="BX59" s="85"/>
      <c r="BY59" s="85"/>
      <c r="BZ59" s="86"/>
    </row>
    <row r="60" spans="1:78" ht="13.5" customHeight="1">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87"/>
      <c r="BM60" s="85"/>
      <c r="BN60" s="85"/>
      <c r="BO60" s="85"/>
      <c r="BP60" s="85"/>
      <c r="BQ60" s="85"/>
      <c r="BR60" s="85"/>
      <c r="BS60" s="85"/>
      <c r="BT60" s="85"/>
      <c r="BU60" s="85"/>
      <c r="BV60" s="85"/>
      <c r="BW60" s="85"/>
      <c r="BX60" s="85"/>
      <c r="BY60" s="85"/>
      <c r="BZ60" s="86"/>
    </row>
    <row r="61" spans="1:78" ht="13.5" customHeight="1">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87"/>
      <c r="BM61" s="85"/>
      <c r="BN61" s="85"/>
      <c r="BO61" s="85"/>
      <c r="BP61" s="85"/>
      <c r="BQ61" s="85"/>
      <c r="BR61" s="85"/>
      <c r="BS61" s="85"/>
      <c r="BT61" s="85"/>
      <c r="BU61" s="85"/>
      <c r="BV61" s="85"/>
      <c r="BW61" s="85"/>
      <c r="BX61" s="85"/>
      <c r="BY61" s="85"/>
      <c r="BZ61" s="86"/>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7"/>
      <c r="BM62" s="85"/>
      <c r="BN62" s="85"/>
      <c r="BO62" s="85"/>
      <c r="BP62" s="85"/>
      <c r="BQ62" s="85"/>
      <c r="BR62" s="85"/>
      <c r="BS62" s="85"/>
      <c r="BT62" s="85"/>
      <c r="BU62" s="85"/>
      <c r="BV62" s="85"/>
      <c r="BW62" s="85"/>
      <c r="BX62" s="85"/>
      <c r="BY62" s="85"/>
      <c r="BZ62" s="86"/>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7"/>
      <c r="BM63" s="85"/>
      <c r="BN63" s="85"/>
      <c r="BO63" s="85"/>
      <c r="BP63" s="85"/>
      <c r="BQ63" s="85"/>
      <c r="BR63" s="85"/>
      <c r="BS63" s="85"/>
      <c r="BT63" s="85"/>
      <c r="BU63" s="85"/>
      <c r="BV63" s="85"/>
      <c r="BW63" s="85"/>
      <c r="BX63" s="85"/>
      <c r="BY63" s="85"/>
      <c r="BZ63" s="86"/>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7" t="s">
        <v>117</v>
      </c>
      <c r="BM66" s="85"/>
      <c r="BN66" s="85"/>
      <c r="BO66" s="85"/>
      <c r="BP66" s="85"/>
      <c r="BQ66" s="85"/>
      <c r="BR66" s="85"/>
      <c r="BS66" s="85"/>
      <c r="BT66" s="85"/>
      <c r="BU66" s="85"/>
      <c r="BV66" s="85"/>
      <c r="BW66" s="85"/>
      <c r="BX66" s="85"/>
      <c r="BY66" s="85"/>
      <c r="BZ66" s="86"/>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7"/>
      <c r="BM67" s="85"/>
      <c r="BN67" s="85"/>
      <c r="BO67" s="85"/>
      <c r="BP67" s="85"/>
      <c r="BQ67" s="85"/>
      <c r="BR67" s="85"/>
      <c r="BS67" s="85"/>
      <c r="BT67" s="85"/>
      <c r="BU67" s="85"/>
      <c r="BV67" s="85"/>
      <c r="BW67" s="85"/>
      <c r="BX67" s="85"/>
      <c r="BY67" s="85"/>
      <c r="BZ67" s="86"/>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7"/>
      <c r="BM68" s="85"/>
      <c r="BN68" s="85"/>
      <c r="BO68" s="85"/>
      <c r="BP68" s="85"/>
      <c r="BQ68" s="85"/>
      <c r="BR68" s="85"/>
      <c r="BS68" s="85"/>
      <c r="BT68" s="85"/>
      <c r="BU68" s="85"/>
      <c r="BV68" s="85"/>
      <c r="BW68" s="85"/>
      <c r="BX68" s="85"/>
      <c r="BY68" s="85"/>
      <c r="BZ68" s="86"/>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7"/>
      <c r="BM69" s="85"/>
      <c r="BN69" s="85"/>
      <c r="BO69" s="85"/>
      <c r="BP69" s="85"/>
      <c r="BQ69" s="85"/>
      <c r="BR69" s="85"/>
      <c r="BS69" s="85"/>
      <c r="BT69" s="85"/>
      <c r="BU69" s="85"/>
      <c r="BV69" s="85"/>
      <c r="BW69" s="85"/>
      <c r="BX69" s="85"/>
      <c r="BY69" s="85"/>
      <c r="BZ69" s="86"/>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7"/>
      <c r="BM70" s="85"/>
      <c r="BN70" s="85"/>
      <c r="BO70" s="85"/>
      <c r="BP70" s="85"/>
      <c r="BQ70" s="85"/>
      <c r="BR70" s="85"/>
      <c r="BS70" s="85"/>
      <c r="BT70" s="85"/>
      <c r="BU70" s="85"/>
      <c r="BV70" s="85"/>
      <c r="BW70" s="85"/>
      <c r="BX70" s="85"/>
      <c r="BY70" s="85"/>
      <c r="BZ70" s="86"/>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7"/>
      <c r="BM71" s="85"/>
      <c r="BN71" s="85"/>
      <c r="BO71" s="85"/>
      <c r="BP71" s="85"/>
      <c r="BQ71" s="85"/>
      <c r="BR71" s="85"/>
      <c r="BS71" s="85"/>
      <c r="BT71" s="85"/>
      <c r="BU71" s="85"/>
      <c r="BV71" s="85"/>
      <c r="BW71" s="85"/>
      <c r="BX71" s="85"/>
      <c r="BY71" s="85"/>
      <c r="BZ71" s="86"/>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7"/>
      <c r="BM72" s="85"/>
      <c r="BN72" s="85"/>
      <c r="BO72" s="85"/>
      <c r="BP72" s="85"/>
      <c r="BQ72" s="85"/>
      <c r="BR72" s="85"/>
      <c r="BS72" s="85"/>
      <c r="BT72" s="85"/>
      <c r="BU72" s="85"/>
      <c r="BV72" s="85"/>
      <c r="BW72" s="85"/>
      <c r="BX72" s="85"/>
      <c r="BY72" s="85"/>
      <c r="BZ72" s="86"/>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7"/>
      <c r="BM73" s="85"/>
      <c r="BN73" s="85"/>
      <c r="BO73" s="85"/>
      <c r="BP73" s="85"/>
      <c r="BQ73" s="85"/>
      <c r="BR73" s="85"/>
      <c r="BS73" s="85"/>
      <c r="BT73" s="85"/>
      <c r="BU73" s="85"/>
      <c r="BV73" s="85"/>
      <c r="BW73" s="85"/>
      <c r="BX73" s="85"/>
      <c r="BY73" s="85"/>
      <c r="BZ73" s="86"/>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7"/>
      <c r="BM74" s="85"/>
      <c r="BN74" s="85"/>
      <c r="BO74" s="85"/>
      <c r="BP74" s="85"/>
      <c r="BQ74" s="85"/>
      <c r="BR74" s="85"/>
      <c r="BS74" s="85"/>
      <c r="BT74" s="85"/>
      <c r="BU74" s="85"/>
      <c r="BV74" s="85"/>
      <c r="BW74" s="85"/>
      <c r="BX74" s="85"/>
      <c r="BY74" s="85"/>
      <c r="BZ74" s="86"/>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7"/>
      <c r="BM75" s="85"/>
      <c r="BN75" s="85"/>
      <c r="BO75" s="85"/>
      <c r="BP75" s="85"/>
      <c r="BQ75" s="85"/>
      <c r="BR75" s="85"/>
      <c r="BS75" s="85"/>
      <c r="BT75" s="85"/>
      <c r="BU75" s="85"/>
      <c r="BV75" s="85"/>
      <c r="BW75" s="85"/>
      <c r="BX75" s="85"/>
      <c r="BY75" s="85"/>
      <c r="BZ75" s="86"/>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7"/>
      <c r="BM76" s="85"/>
      <c r="BN76" s="85"/>
      <c r="BO76" s="85"/>
      <c r="BP76" s="85"/>
      <c r="BQ76" s="85"/>
      <c r="BR76" s="85"/>
      <c r="BS76" s="85"/>
      <c r="BT76" s="85"/>
      <c r="BU76" s="85"/>
      <c r="BV76" s="85"/>
      <c r="BW76" s="85"/>
      <c r="BX76" s="85"/>
      <c r="BY76" s="85"/>
      <c r="BZ76" s="86"/>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7"/>
      <c r="BM77" s="85"/>
      <c r="BN77" s="85"/>
      <c r="BO77" s="85"/>
      <c r="BP77" s="85"/>
      <c r="BQ77" s="85"/>
      <c r="BR77" s="85"/>
      <c r="BS77" s="85"/>
      <c r="BT77" s="85"/>
      <c r="BU77" s="85"/>
      <c r="BV77" s="85"/>
      <c r="BW77" s="85"/>
      <c r="BX77" s="85"/>
      <c r="BY77" s="85"/>
      <c r="BZ77" s="86"/>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7"/>
      <c r="BM78" s="85"/>
      <c r="BN78" s="85"/>
      <c r="BO78" s="85"/>
      <c r="BP78" s="85"/>
      <c r="BQ78" s="85"/>
      <c r="BR78" s="85"/>
      <c r="BS78" s="85"/>
      <c r="BT78" s="85"/>
      <c r="BU78" s="85"/>
      <c r="BV78" s="85"/>
      <c r="BW78" s="85"/>
      <c r="BX78" s="85"/>
      <c r="BY78" s="85"/>
      <c r="BZ78" s="86"/>
    </row>
    <row r="79" spans="1:78" ht="13.5" customHeight="1">
      <c r="A79" s="2"/>
      <c r="B79" s="17"/>
      <c r="C79" s="83" t="s">
        <v>37</v>
      </c>
      <c r="D79" s="83"/>
      <c r="E79" s="83"/>
      <c r="F79" s="83"/>
      <c r="G79" s="83"/>
      <c r="H79" s="83"/>
      <c r="I79" s="83"/>
      <c r="J79" s="83"/>
      <c r="K79" s="83"/>
      <c r="L79" s="83"/>
      <c r="M79" s="83"/>
      <c r="N79" s="83"/>
      <c r="O79" s="83"/>
      <c r="P79" s="83"/>
      <c r="Q79" s="83"/>
      <c r="R79" s="83"/>
      <c r="S79" s="83"/>
      <c r="T79" s="83"/>
      <c r="U79" s="19"/>
      <c r="V79" s="19"/>
      <c r="W79" s="83" t="s">
        <v>38</v>
      </c>
      <c r="X79" s="83"/>
      <c r="Y79" s="83"/>
      <c r="Z79" s="83"/>
      <c r="AA79" s="83"/>
      <c r="AB79" s="83"/>
      <c r="AC79" s="83"/>
      <c r="AD79" s="83"/>
      <c r="AE79" s="83"/>
      <c r="AF79" s="83"/>
      <c r="AG79" s="83"/>
      <c r="AH79" s="83"/>
      <c r="AI79" s="83"/>
      <c r="AJ79" s="83"/>
      <c r="AK79" s="83"/>
      <c r="AL79" s="83"/>
      <c r="AM79" s="83"/>
      <c r="AN79" s="83"/>
      <c r="AO79" s="19"/>
      <c r="AP79" s="19"/>
      <c r="AQ79" s="83" t="s">
        <v>39</v>
      </c>
      <c r="AR79" s="83"/>
      <c r="AS79" s="83"/>
      <c r="AT79" s="83"/>
      <c r="AU79" s="83"/>
      <c r="AV79" s="83"/>
      <c r="AW79" s="83"/>
      <c r="AX79" s="83"/>
      <c r="AY79" s="83"/>
      <c r="AZ79" s="83"/>
      <c r="BA79" s="83"/>
      <c r="BB79" s="83"/>
      <c r="BC79" s="83"/>
      <c r="BD79" s="83"/>
      <c r="BE79" s="83"/>
      <c r="BF79" s="83"/>
      <c r="BG79" s="83"/>
      <c r="BH79" s="83"/>
      <c r="BI79" s="4"/>
      <c r="BJ79" s="18"/>
      <c r="BK79" s="2"/>
      <c r="BL79" s="87"/>
      <c r="BM79" s="85"/>
      <c r="BN79" s="85"/>
      <c r="BO79" s="85"/>
      <c r="BP79" s="85"/>
      <c r="BQ79" s="85"/>
      <c r="BR79" s="85"/>
      <c r="BS79" s="85"/>
      <c r="BT79" s="85"/>
      <c r="BU79" s="85"/>
      <c r="BV79" s="85"/>
      <c r="BW79" s="85"/>
      <c r="BX79" s="85"/>
      <c r="BY79" s="85"/>
      <c r="BZ79" s="86"/>
    </row>
    <row r="80" spans="1:78" ht="13.5" customHeight="1">
      <c r="A80" s="2"/>
      <c r="B80" s="17"/>
      <c r="C80" s="83"/>
      <c r="D80" s="83"/>
      <c r="E80" s="83"/>
      <c r="F80" s="83"/>
      <c r="G80" s="83"/>
      <c r="H80" s="83"/>
      <c r="I80" s="83"/>
      <c r="J80" s="83"/>
      <c r="K80" s="83"/>
      <c r="L80" s="83"/>
      <c r="M80" s="83"/>
      <c r="N80" s="83"/>
      <c r="O80" s="83"/>
      <c r="P80" s="83"/>
      <c r="Q80" s="83"/>
      <c r="R80" s="83"/>
      <c r="S80" s="83"/>
      <c r="T80" s="83"/>
      <c r="U80" s="19"/>
      <c r="V80" s="19"/>
      <c r="W80" s="83"/>
      <c r="X80" s="83"/>
      <c r="Y80" s="83"/>
      <c r="Z80" s="83"/>
      <c r="AA80" s="83"/>
      <c r="AB80" s="83"/>
      <c r="AC80" s="83"/>
      <c r="AD80" s="83"/>
      <c r="AE80" s="83"/>
      <c r="AF80" s="83"/>
      <c r="AG80" s="83"/>
      <c r="AH80" s="83"/>
      <c r="AI80" s="83"/>
      <c r="AJ80" s="83"/>
      <c r="AK80" s="83"/>
      <c r="AL80" s="83"/>
      <c r="AM80" s="83"/>
      <c r="AN80" s="83"/>
      <c r="AO80" s="19"/>
      <c r="AP80" s="19"/>
      <c r="AQ80" s="83"/>
      <c r="AR80" s="83"/>
      <c r="AS80" s="83"/>
      <c r="AT80" s="83"/>
      <c r="AU80" s="83"/>
      <c r="AV80" s="83"/>
      <c r="AW80" s="83"/>
      <c r="AX80" s="83"/>
      <c r="AY80" s="83"/>
      <c r="AZ80" s="83"/>
      <c r="BA80" s="83"/>
      <c r="BB80" s="83"/>
      <c r="BC80" s="83"/>
      <c r="BD80" s="83"/>
      <c r="BE80" s="83"/>
      <c r="BF80" s="83"/>
      <c r="BG80" s="83"/>
      <c r="BH80" s="83"/>
      <c r="BI80" s="4"/>
      <c r="BJ80" s="18"/>
      <c r="BK80" s="2"/>
      <c r="BL80" s="87"/>
      <c r="BM80" s="85"/>
      <c r="BN80" s="85"/>
      <c r="BO80" s="85"/>
      <c r="BP80" s="85"/>
      <c r="BQ80" s="85"/>
      <c r="BR80" s="85"/>
      <c r="BS80" s="85"/>
      <c r="BT80" s="85"/>
      <c r="BU80" s="85"/>
      <c r="BV80" s="85"/>
      <c r="BW80" s="85"/>
      <c r="BX80" s="85"/>
      <c r="BY80" s="85"/>
      <c r="BZ80" s="86"/>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7"/>
      <c r="BM81" s="85"/>
      <c r="BN81" s="85"/>
      <c r="BO81" s="85"/>
      <c r="BP81" s="85"/>
      <c r="BQ81" s="85"/>
      <c r="BR81" s="85"/>
      <c r="BS81" s="85"/>
      <c r="BT81" s="85"/>
      <c r="BU81" s="85"/>
      <c r="BV81" s="85"/>
      <c r="BW81" s="85"/>
      <c r="BX81" s="85"/>
      <c r="BY81" s="85"/>
      <c r="BZ81" s="86"/>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8"/>
      <c r="BM82" s="89"/>
      <c r="BN82" s="89"/>
      <c r="BO82" s="89"/>
      <c r="BP82" s="89"/>
      <c r="BQ82" s="89"/>
      <c r="BR82" s="89"/>
      <c r="BS82" s="89"/>
      <c r="BT82" s="89"/>
      <c r="BU82" s="89"/>
      <c r="BV82" s="89"/>
      <c r="BW82" s="89"/>
      <c r="BX82" s="89"/>
      <c r="BY82" s="89"/>
      <c r="BZ82" s="90"/>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Cgq834MyFMXjMwWx3XWTShw++nQlvNfdLtPooIpdLUGUHYV3fLj/rG9gxGrKANxcUPG/9d15I+RGyD2DCuyQQw==" saltValue="3fV2iaO3CXsLFd6M8TLe9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c r="A4" s="28" t="s">
        <v>65</v>
      </c>
      <c r="B4" s="30"/>
      <c r="C4" s="30"/>
      <c r="D4" s="30"/>
      <c r="E4" s="30"/>
      <c r="F4" s="30"/>
      <c r="G4" s="30"/>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c r="A6" s="28" t="s">
        <v>104</v>
      </c>
      <c r="B6" s="33">
        <f>B7</f>
        <v>2017</v>
      </c>
      <c r="C6" s="33">
        <f t="shared" ref="C6:W6" si="3">C7</f>
        <v>322059</v>
      </c>
      <c r="D6" s="33">
        <f t="shared" si="3"/>
        <v>46</v>
      </c>
      <c r="E6" s="33">
        <f t="shared" si="3"/>
        <v>1</v>
      </c>
      <c r="F6" s="33">
        <f t="shared" si="3"/>
        <v>0</v>
      </c>
      <c r="G6" s="33">
        <f t="shared" si="3"/>
        <v>1</v>
      </c>
      <c r="H6" s="33" t="str">
        <f t="shared" si="3"/>
        <v>島根県　大田市</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48.03</v>
      </c>
      <c r="P6" s="34">
        <f t="shared" si="3"/>
        <v>89.78</v>
      </c>
      <c r="Q6" s="34">
        <f t="shared" si="3"/>
        <v>4914</v>
      </c>
      <c r="R6" s="34">
        <f t="shared" si="3"/>
        <v>35549</v>
      </c>
      <c r="S6" s="34">
        <f t="shared" si="3"/>
        <v>435.71</v>
      </c>
      <c r="T6" s="34">
        <f t="shared" si="3"/>
        <v>81.59</v>
      </c>
      <c r="U6" s="34">
        <f t="shared" si="3"/>
        <v>31707</v>
      </c>
      <c r="V6" s="34">
        <f t="shared" si="3"/>
        <v>85.94</v>
      </c>
      <c r="W6" s="34">
        <f t="shared" si="3"/>
        <v>368.94</v>
      </c>
      <c r="X6" s="35">
        <f>IF(X7="",NA(),X7)</f>
        <v>101.42</v>
      </c>
      <c r="Y6" s="35">
        <f t="shared" ref="Y6:AG6" si="4">IF(Y7="",NA(),Y7)</f>
        <v>101.81</v>
      </c>
      <c r="Z6" s="35">
        <f t="shared" si="4"/>
        <v>104.41</v>
      </c>
      <c r="AA6" s="35">
        <f t="shared" si="4"/>
        <v>108.91</v>
      </c>
      <c r="AB6" s="35">
        <f t="shared" si="4"/>
        <v>104.68</v>
      </c>
      <c r="AC6" s="35">
        <f t="shared" si="4"/>
        <v>106.55</v>
      </c>
      <c r="AD6" s="35">
        <f t="shared" si="4"/>
        <v>110.01</v>
      </c>
      <c r="AE6" s="35">
        <f t="shared" si="4"/>
        <v>111.21</v>
      </c>
      <c r="AF6" s="35">
        <f t="shared" si="4"/>
        <v>111.71</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3.56</v>
      </c>
      <c r="AS6" s="34" t="str">
        <f>IF(AS7="","",IF(AS7="-","【-】","【"&amp;SUBSTITUTE(TEXT(AS7,"#,##0.00"),"-","△")&amp;"】"))</f>
        <v>【0.85】</v>
      </c>
      <c r="AT6" s="35">
        <f>IF(AT7="",NA(),AT7)</f>
        <v>695.43</v>
      </c>
      <c r="AU6" s="35">
        <f t="shared" ref="AU6:BC6" si="6">IF(AU7="",NA(),AU7)</f>
        <v>130.38999999999999</v>
      </c>
      <c r="AV6" s="35">
        <f t="shared" si="6"/>
        <v>121.43</v>
      </c>
      <c r="AW6" s="35">
        <f t="shared" si="6"/>
        <v>124.11</v>
      </c>
      <c r="AX6" s="35">
        <f t="shared" si="6"/>
        <v>121.81</v>
      </c>
      <c r="AY6" s="35">
        <f t="shared" si="6"/>
        <v>963.24</v>
      </c>
      <c r="AZ6" s="35">
        <f t="shared" si="6"/>
        <v>381.53</v>
      </c>
      <c r="BA6" s="35">
        <f t="shared" si="6"/>
        <v>391.54</v>
      </c>
      <c r="BB6" s="35">
        <f t="shared" si="6"/>
        <v>384.34</v>
      </c>
      <c r="BC6" s="35">
        <f t="shared" si="6"/>
        <v>357.34</v>
      </c>
      <c r="BD6" s="34" t="str">
        <f>IF(BD7="","",IF(BD7="-","【-】","【"&amp;SUBSTITUTE(TEXT(BD7,"#,##0.00"),"-","△")&amp;"】"))</f>
        <v>【264.34】</v>
      </c>
      <c r="BE6" s="35">
        <f>IF(BE7="",NA(),BE7)</f>
        <v>894.76</v>
      </c>
      <c r="BF6" s="35">
        <f t="shared" ref="BF6:BN6" si="7">IF(BF7="",NA(),BF7)</f>
        <v>880.16</v>
      </c>
      <c r="BG6" s="35">
        <f t="shared" si="7"/>
        <v>842.03</v>
      </c>
      <c r="BH6" s="35">
        <f t="shared" si="7"/>
        <v>800.15</v>
      </c>
      <c r="BI6" s="35">
        <f t="shared" si="7"/>
        <v>811.9</v>
      </c>
      <c r="BJ6" s="35">
        <f t="shared" si="7"/>
        <v>400.38</v>
      </c>
      <c r="BK6" s="35">
        <f t="shared" si="7"/>
        <v>393.27</v>
      </c>
      <c r="BL6" s="35">
        <f t="shared" si="7"/>
        <v>386.97</v>
      </c>
      <c r="BM6" s="35">
        <f t="shared" si="7"/>
        <v>380.58</v>
      </c>
      <c r="BN6" s="35">
        <f t="shared" si="7"/>
        <v>373.69</v>
      </c>
      <c r="BO6" s="34" t="str">
        <f>IF(BO7="","",IF(BO7="-","【-】","【"&amp;SUBSTITUTE(TEXT(BO7,"#,##0.00"),"-","△")&amp;"】"))</f>
        <v>【274.27】</v>
      </c>
      <c r="BP6" s="35">
        <f>IF(BP7="",NA(),BP7)</f>
        <v>86.66</v>
      </c>
      <c r="BQ6" s="35">
        <f t="shared" ref="BQ6:BY6" si="8">IF(BQ7="",NA(),BQ7)</f>
        <v>86.78</v>
      </c>
      <c r="BR6" s="35">
        <f t="shared" si="8"/>
        <v>88.05</v>
      </c>
      <c r="BS6" s="35">
        <f t="shared" si="8"/>
        <v>82.29</v>
      </c>
      <c r="BT6" s="35">
        <f t="shared" si="8"/>
        <v>84.79</v>
      </c>
      <c r="BU6" s="35">
        <f t="shared" si="8"/>
        <v>96.56</v>
      </c>
      <c r="BV6" s="35">
        <f t="shared" si="8"/>
        <v>100.47</v>
      </c>
      <c r="BW6" s="35">
        <f t="shared" si="8"/>
        <v>101.72</v>
      </c>
      <c r="BX6" s="35">
        <f t="shared" si="8"/>
        <v>102.38</v>
      </c>
      <c r="BY6" s="35">
        <f t="shared" si="8"/>
        <v>99.87</v>
      </c>
      <c r="BZ6" s="34" t="str">
        <f>IF(BZ7="","",IF(BZ7="-","【-】","【"&amp;SUBSTITUTE(TEXT(BZ7,"#,##0.00"),"-","△")&amp;"】"))</f>
        <v>【104.36】</v>
      </c>
      <c r="CA6" s="35">
        <f>IF(CA7="",NA(),CA7)</f>
        <v>291.72000000000003</v>
      </c>
      <c r="CB6" s="35">
        <f t="shared" ref="CB6:CJ6" si="9">IF(CB7="",NA(),CB7)</f>
        <v>291.85000000000002</v>
      </c>
      <c r="CC6" s="35">
        <f t="shared" si="9"/>
        <v>287.45</v>
      </c>
      <c r="CD6" s="35">
        <f t="shared" si="9"/>
        <v>307.64999999999998</v>
      </c>
      <c r="CE6" s="35">
        <f t="shared" si="9"/>
        <v>299.77999999999997</v>
      </c>
      <c r="CF6" s="35">
        <f t="shared" si="9"/>
        <v>177.14</v>
      </c>
      <c r="CG6" s="35">
        <f t="shared" si="9"/>
        <v>169.82</v>
      </c>
      <c r="CH6" s="35">
        <f t="shared" si="9"/>
        <v>168.2</v>
      </c>
      <c r="CI6" s="35">
        <f t="shared" si="9"/>
        <v>168.67</v>
      </c>
      <c r="CJ6" s="35">
        <f t="shared" si="9"/>
        <v>171.81</v>
      </c>
      <c r="CK6" s="34" t="str">
        <f>IF(CK7="","",IF(CK7="-","【-】","【"&amp;SUBSTITUTE(TEXT(CK7,"#,##0.00"),"-","△")&amp;"】"))</f>
        <v>【165.71】</v>
      </c>
      <c r="CL6" s="35">
        <f>IF(CL7="",NA(),CL7)</f>
        <v>46.79</v>
      </c>
      <c r="CM6" s="35">
        <f t="shared" ref="CM6:CU6" si="10">IF(CM7="",NA(),CM7)</f>
        <v>49.12</v>
      </c>
      <c r="CN6" s="35">
        <f t="shared" si="10"/>
        <v>48.15</v>
      </c>
      <c r="CO6" s="35">
        <f t="shared" si="10"/>
        <v>48.97</v>
      </c>
      <c r="CP6" s="35">
        <f t="shared" si="10"/>
        <v>51.97</v>
      </c>
      <c r="CQ6" s="35">
        <f t="shared" si="10"/>
        <v>55.64</v>
      </c>
      <c r="CR6" s="35">
        <f t="shared" si="10"/>
        <v>55.13</v>
      </c>
      <c r="CS6" s="35">
        <f t="shared" si="10"/>
        <v>54.77</v>
      </c>
      <c r="CT6" s="35">
        <f t="shared" si="10"/>
        <v>54.92</v>
      </c>
      <c r="CU6" s="35">
        <f t="shared" si="10"/>
        <v>60.03</v>
      </c>
      <c r="CV6" s="34" t="str">
        <f>IF(CV7="","",IF(CV7="-","【-】","【"&amp;SUBSTITUTE(TEXT(CV7,"#,##0.00"),"-","△")&amp;"】"))</f>
        <v>【60.41】</v>
      </c>
      <c r="CW6" s="35">
        <f>IF(CW7="",NA(),CW7)</f>
        <v>91.23</v>
      </c>
      <c r="CX6" s="35">
        <f t="shared" ref="CX6:DF6" si="11">IF(CX7="",NA(),CX7)</f>
        <v>84.42</v>
      </c>
      <c r="CY6" s="35">
        <f t="shared" si="11"/>
        <v>85.21</v>
      </c>
      <c r="CZ6" s="35">
        <f t="shared" si="11"/>
        <v>83.67</v>
      </c>
      <c r="DA6" s="35">
        <f t="shared" si="11"/>
        <v>80.47</v>
      </c>
      <c r="DB6" s="35">
        <f t="shared" si="11"/>
        <v>83.09</v>
      </c>
      <c r="DC6" s="35">
        <f t="shared" si="11"/>
        <v>83</v>
      </c>
      <c r="DD6" s="35">
        <f t="shared" si="11"/>
        <v>82.89</v>
      </c>
      <c r="DE6" s="35">
        <f t="shared" si="11"/>
        <v>82.66</v>
      </c>
      <c r="DF6" s="35">
        <f t="shared" si="11"/>
        <v>84.81</v>
      </c>
      <c r="DG6" s="34" t="str">
        <f>IF(DG7="","",IF(DG7="-","【-】","【"&amp;SUBSTITUTE(TEXT(DG7,"#,##0.00"),"-","△")&amp;"】"))</f>
        <v>【89.93】</v>
      </c>
      <c r="DH6" s="35">
        <f>IF(DH7="",NA(),DH7)</f>
        <v>39.549999999999997</v>
      </c>
      <c r="DI6" s="35">
        <f t="shared" ref="DI6:DQ6" si="12">IF(DI7="",NA(),DI7)</f>
        <v>46.58</v>
      </c>
      <c r="DJ6" s="35">
        <f t="shared" si="12"/>
        <v>48.18</v>
      </c>
      <c r="DK6" s="35">
        <f t="shared" si="12"/>
        <v>46.87</v>
      </c>
      <c r="DL6" s="35">
        <f t="shared" si="12"/>
        <v>43.61</v>
      </c>
      <c r="DM6" s="35">
        <f t="shared" si="12"/>
        <v>39.06</v>
      </c>
      <c r="DN6" s="35">
        <f t="shared" si="12"/>
        <v>46.66</v>
      </c>
      <c r="DO6" s="35">
        <f t="shared" si="12"/>
        <v>47.46</v>
      </c>
      <c r="DP6" s="35">
        <f t="shared" si="12"/>
        <v>48.49</v>
      </c>
      <c r="DQ6" s="35">
        <f t="shared" si="12"/>
        <v>47.28</v>
      </c>
      <c r="DR6" s="34" t="str">
        <f>IF(DR7="","",IF(DR7="-","【-】","【"&amp;SUBSTITUTE(TEXT(DR7,"#,##0.00"),"-","△")&amp;"】"))</f>
        <v>【48.12】</v>
      </c>
      <c r="DS6" s="35">
        <f>IF(DS7="",NA(),DS7)</f>
        <v>18.260000000000002</v>
      </c>
      <c r="DT6" s="35">
        <f t="shared" ref="DT6:EB6" si="13">IF(DT7="",NA(),DT7)</f>
        <v>18.739999999999998</v>
      </c>
      <c r="DU6" s="35">
        <f t="shared" si="13"/>
        <v>22.66</v>
      </c>
      <c r="DV6" s="35">
        <f t="shared" si="13"/>
        <v>21.74</v>
      </c>
      <c r="DW6" s="35">
        <f t="shared" si="13"/>
        <v>19.059999999999999</v>
      </c>
      <c r="DX6" s="35">
        <f t="shared" si="13"/>
        <v>8.8699999999999992</v>
      </c>
      <c r="DY6" s="35">
        <f t="shared" si="13"/>
        <v>9.85</v>
      </c>
      <c r="DZ6" s="35">
        <f t="shared" si="13"/>
        <v>9.7100000000000009</v>
      </c>
      <c r="EA6" s="35">
        <f t="shared" si="13"/>
        <v>12.79</v>
      </c>
      <c r="EB6" s="35">
        <f t="shared" si="13"/>
        <v>12.19</v>
      </c>
      <c r="EC6" s="34" t="str">
        <f>IF(EC7="","",IF(EC7="-","【-】","【"&amp;SUBSTITUTE(TEXT(EC7,"#,##0.00"),"-","△")&amp;"】"))</f>
        <v>【15.89】</v>
      </c>
      <c r="ED6" s="35">
        <f>IF(ED7="",NA(),ED7)</f>
        <v>2.2999999999999998</v>
      </c>
      <c r="EE6" s="35">
        <f t="shared" ref="EE6:EM6" si="14">IF(EE7="",NA(),EE7)</f>
        <v>1.91</v>
      </c>
      <c r="EF6" s="35">
        <f t="shared" si="14"/>
        <v>1.33</v>
      </c>
      <c r="EG6" s="35">
        <f t="shared" si="14"/>
        <v>1.03</v>
      </c>
      <c r="EH6" s="35">
        <f t="shared" si="14"/>
        <v>1.08</v>
      </c>
      <c r="EI6" s="35">
        <f t="shared" si="14"/>
        <v>0.67</v>
      </c>
      <c r="EJ6" s="35">
        <f t="shared" si="14"/>
        <v>0.66</v>
      </c>
      <c r="EK6" s="35">
        <f t="shared" si="14"/>
        <v>0.99</v>
      </c>
      <c r="EL6" s="35">
        <f t="shared" si="14"/>
        <v>0.71</v>
      </c>
      <c r="EM6" s="35">
        <f t="shared" si="14"/>
        <v>0.51</v>
      </c>
      <c r="EN6" s="34" t="str">
        <f>IF(EN7="","",IF(EN7="-","【-】","【"&amp;SUBSTITUTE(TEXT(EN7,"#,##0.00"),"-","△")&amp;"】"))</f>
        <v>【0.69】</v>
      </c>
    </row>
    <row r="7" spans="1:144" s="36" customFormat="1">
      <c r="A7" s="28"/>
      <c r="B7" s="37">
        <v>2017</v>
      </c>
      <c r="C7" s="37">
        <v>322059</v>
      </c>
      <c r="D7" s="37">
        <v>46</v>
      </c>
      <c r="E7" s="37">
        <v>1</v>
      </c>
      <c r="F7" s="37">
        <v>0</v>
      </c>
      <c r="G7" s="37">
        <v>1</v>
      </c>
      <c r="H7" s="37" t="s">
        <v>105</v>
      </c>
      <c r="I7" s="37" t="s">
        <v>106</v>
      </c>
      <c r="J7" s="37" t="s">
        <v>107</v>
      </c>
      <c r="K7" s="37" t="s">
        <v>108</v>
      </c>
      <c r="L7" s="37" t="s">
        <v>109</v>
      </c>
      <c r="M7" s="37" t="s">
        <v>110</v>
      </c>
      <c r="N7" s="38" t="s">
        <v>111</v>
      </c>
      <c r="O7" s="38">
        <v>48.03</v>
      </c>
      <c r="P7" s="38">
        <v>89.78</v>
      </c>
      <c r="Q7" s="38">
        <v>4914</v>
      </c>
      <c r="R7" s="38">
        <v>35549</v>
      </c>
      <c r="S7" s="38">
        <v>435.71</v>
      </c>
      <c r="T7" s="38">
        <v>81.59</v>
      </c>
      <c r="U7" s="38">
        <v>31707</v>
      </c>
      <c r="V7" s="38">
        <v>85.94</v>
      </c>
      <c r="W7" s="38">
        <v>368.94</v>
      </c>
      <c r="X7" s="38">
        <v>101.42</v>
      </c>
      <c r="Y7" s="38">
        <v>101.81</v>
      </c>
      <c r="Z7" s="38">
        <v>104.41</v>
      </c>
      <c r="AA7" s="38">
        <v>108.91</v>
      </c>
      <c r="AB7" s="38">
        <v>104.68</v>
      </c>
      <c r="AC7" s="38">
        <v>106.55</v>
      </c>
      <c r="AD7" s="38">
        <v>110.01</v>
      </c>
      <c r="AE7" s="38">
        <v>111.21</v>
      </c>
      <c r="AF7" s="38">
        <v>111.71</v>
      </c>
      <c r="AG7" s="38">
        <v>110.68</v>
      </c>
      <c r="AH7" s="38">
        <v>113.39</v>
      </c>
      <c r="AI7" s="38">
        <v>0</v>
      </c>
      <c r="AJ7" s="38">
        <v>0</v>
      </c>
      <c r="AK7" s="38">
        <v>0</v>
      </c>
      <c r="AL7" s="38">
        <v>0</v>
      </c>
      <c r="AM7" s="38">
        <v>0</v>
      </c>
      <c r="AN7" s="38">
        <v>9.56</v>
      </c>
      <c r="AO7" s="38">
        <v>2.8</v>
      </c>
      <c r="AP7" s="38">
        <v>1.93</v>
      </c>
      <c r="AQ7" s="38">
        <v>1.72</v>
      </c>
      <c r="AR7" s="38">
        <v>3.56</v>
      </c>
      <c r="AS7" s="38">
        <v>0.85</v>
      </c>
      <c r="AT7" s="38">
        <v>695.43</v>
      </c>
      <c r="AU7" s="38">
        <v>130.38999999999999</v>
      </c>
      <c r="AV7" s="38">
        <v>121.43</v>
      </c>
      <c r="AW7" s="38">
        <v>124.11</v>
      </c>
      <c r="AX7" s="38">
        <v>121.81</v>
      </c>
      <c r="AY7" s="38">
        <v>963.24</v>
      </c>
      <c r="AZ7" s="38">
        <v>381.53</v>
      </c>
      <c r="BA7" s="38">
        <v>391.54</v>
      </c>
      <c r="BB7" s="38">
        <v>384.34</v>
      </c>
      <c r="BC7" s="38">
        <v>357.34</v>
      </c>
      <c r="BD7" s="38">
        <v>264.33999999999997</v>
      </c>
      <c r="BE7" s="38">
        <v>894.76</v>
      </c>
      <c r="BF7" s="38">
        <v>880.16</v>
      </c>
      <c r="BG7" s="38">
        <v>842.03</v>
      </c>
      <c r="BH7" s="38">
        <v>800.15</v>
      </c>
      <c r="BI7" s="38">
        <v>811.9</v>
      </c>
      <c r="BJ7" s="38">
        <v>400.38</v>
      </c>
      <c r="BK7" s="38">
        <v>393.27</v>
      </c>
      <c r="BL7" s="38">
        <v>386.97</v>
      </c>
      <c r="BM7" s="38">
        <v>380.58</v>
      </c>
      <c r="BN7" s="38">
        <v>373.69</v>
      </c>
      <c r="BO7" s="38">
        <v>274.27</v>
      </c>
      <c r="BP7" s="38">
        <v>86.66</v>
      </c>
      <c r="BQ7" s="38">
        <v>86.78</v>
      </c>
      <c r="BR7" s="38">
        <v>88.05</v>
      </c>
      <c r="BS7" s="38">
        <v>82.29</v>
      </c>
      <c r="BT7" s="38">
        <v>84.79</v>
      </c>
      <c r="BU7" s="38">
        <v>96.56</v>
      </c>
      <c r="BV7" s="38">
        <v>100.47</v>
      </c>
      <c r="BW7" s="38">
        <v>101.72</v>
      </c>
      <c r="BX7" s="38">
        <v>102.38</v>
      </c>
      <c r="BY7" s="38">
        <v>99.87</v>
      </c>
      <c r="BZ7" s="38">
        <v>104.36</v>
      </c>
      <c r="CA7" s="38">
        <v>291.72000000000003</v>
      </c>
      <c r="CB7" s="38">
        <v>291.85000000000002</v>
      </c>
      <c r="CC7" s="38">
        <v>287.45</v>
      </c>
      <c r="CD7" s="38">
        <v>307.64999999999998</v>
      </c>
      <c r="CE7" s="38">
        <v>299.77999999999997</v>
      </c>
      <c r="CF7" s="38">
        <v>177.14</v>
      </c>
      <c r="CG7" s="38">
        <v>169.82</v>
      </c>
      <c r="CH7" s="38">
        <v>168.2</v>
      </c>
      <c r="CI7" s="38">
        <v>168.67</v>
      </c>
      <c r="CJ7" s="38">
        <v>171.81</v>
      </c>
      <c r="CK7" s="38">
        <v>165.71</v>
      </c>
      <c r="CL7" s="38">
        <v>46.79</v>
      </c>
      <c r="CM7" s="38">
        <v>49.12</v>
      </c>
      <c r="CN7" s="38">
        <v>48.15</v>
      </c>
      <c r="CO7" s="38">
        <v>48.97</v>
      </c>
      <c r="CP7" s="38">
        <v>51.97</v>
      </c>
      <c r="CQ7" s="38">
        <v>55.64</v>
      </c>
      <c r="CR7" s="38">
        <v>55.13</v>
      </c>
      <c r="CS7" s="38">
        <v>54.77</v>
      </c>
      <c r="CT7" s="38">
        <v>54.92</v>
      </c>
      <c r="CU7" s="38">
        <v>60.03</v>
      </c>
      <c r="CV7" s="38">
        <v>60.41</v>
      </c>
      <c r="CW7" s="38">
        <v>91.23</v>
      </c>
      <c r="CX7" s="38">
        <v>84.42</v>
      </c>
      <c r="CY7" s="38">
        <v>85.21</v>
      </c>
      <c r="CZ7" s="38">
        <v>83.67</v>
      </c>
      <c r="DA7" s="38">
        <v>80.47</v>
      </c>
      <c r="DB7" s="38">
        <v>83.09</v>
      </c>
      <c r="DC7" s="38">
        <v>83</v>
      </c>
      <c r="DD7" s="38">
        <v>82.89</v>
      </c>
      <c r="DE7" s="38">
        <v>82.66</v>
      </c>
      <c r="DF7" s="38">
        <v>84.81</v>
      </c>
      <c r="DG7" s="38">
        <v>89.93</v>
      </c>
      <c r="DH7" s="38">
        <v>39.549999999999997</v>
      </c>
      <c r="DI7" s="38">
        <v>46.58</v>
      </c>
      <c r="DJ7" s="38">
        <v>48.18</v>
      </c>
      <c r="DK7" s="38">
        <v>46.87</v>
      </c>
      <c r="DL7" s="38">
        <v>43.61</v>
      </c>
      <c r="DM7" s="38">
        <v>39.06</v>
      </c>
      <c r="DN7" s="38">
        <v>46.66</v>
      </c>
      <c r="DO7" s="38">
        <v>47.46</v>
      </c>
      <c r="DP7" s="38">
        <v>48.49</v>
      </c>
      <c r="DQ7" s="38">
        <v>47.28</v>
      </c>
      <c r="DR7" s="38">
        <v>48.12</v>
      </c>
      <c r="DS7" s="38">
        <v>18.260000000000002</v>
      </c>
      <c r="DT7" s="38">
        <v>18.739999999999998</v>
      </c>
      <c r="DU7" s="38">
        <v>22.66</v>
      </c>
      <c r="DV7" s="38">
        <v>21.74</v>
      </c>
      <c r="DW7" s="38">
        <v>19.059999999999999</v>
      </c>
      <c r="DX7" s="38">
        <v>8.8699999999999992</v>
      </c>
      <c r="DY7" s="38">
        <v>9.85</v>
      </c>
      <c r="DZ7" s="38">
        <v>9.7100000000000009</v>
      </c>
      <c r="EA7" s="38">
        <v>12.79</v>
      </c>
      <c r="EB7" s="38">
        <v>12.19</v>
      </c>
      <c r="EC7" s="38">
        <v>15.89</v>
      </c>
      <c r="ED7" s="38">
        <v>2.2999999999999998</v>
      </c>
      <c r="EE7" s="38">
        <v>1.91</v>
      </c>
      <c r="EF7" s="38">
        <v>1.33</v>
      </c>
      <c r="EG7" s="38">
        <v>1.03</v>
      </c>
      <c r="EH7" s="38">
        <v>1.08</v>
      </c>
      <c r="EI7" s="38">
        <v>0.67</v>
      </c>
      <c r="EJ7" s="38">
        <v>0.66</v>
      </c>
      <c r="EK7" s="38">
        <v>0.99</v>
      </c>
      <c r="EL7" s="38">
        <v>0.71</v>
      </c>
      <c r="EM7" s="38">
        <v>0.51</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上下水道部管理課（o-suikanri06）</cp:lastModifiedBy>
  <cp:lastPrinted>2019-01-31T02:29:13Z</cp:lastPrinted>
  <dcterms:created xsi:type="dcterms:W3CDTF">2018-12-03T08:35:50Z</dcterms:created>
  <dcterms:modified xsi:type="dcterms:W3CDTF">2019-01-31T02:29:15Z</dcterms:modified>
  <cp:category/>
</cp:coreProperties>
</file>