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jrXG3uA5XA+I9+L2uqWfj6bgvmBJTbNc2OOfCdPijaKz0uHYO/ADSxSE/9MFBCySZuTrugCqj8F4QRrFg4JAA==" workbookSaltValue="bSGZSIWlbtQO/eInLlrVrw==" workbookSpinCount="100000" lockStructure="1"/>
  <bookViews>
    <workbookView xWindow="-15" yWindow="-15" windowWidth="28830" windowHeight="666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<sst xmlns="http://schemas.openxmlformats.org/spreadsheetml/2006/main" count="232" uniqueCount="120">
  <si>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</si>
  <si>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</si>
  <si>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</si>
  <si>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</si>
  <si>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</si>
  <si>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</si>
  <si>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</si>
  <si>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</si>
  <si>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</si>
  <si>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</si>
  <si>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</si>
  <si>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</si>
  <si>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</si>
  <si>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</si>
  <si>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</si>
  <si>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</si>
  <si>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</si>
  <si>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</si>
  <si>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</si>
  <si>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</si>
  <si>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</si>
  <si>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</si>
  <si>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</si>
  <si>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</si>
  <si>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</si>
  <si>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</si>
  <si>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</si>
  <si>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</si>
  <si>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</si>
  <si>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</si>
  <si>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</si>
  <si>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</si>
  <si>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</si>
  <si>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</si>
  <si>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</si>
  <si>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</si>
  <si>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</si>
  <si>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</si>
  <si>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</si>
  <si>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</si>
  <si>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</si>
  <si>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</si>
  <si>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</si>
  <si>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</si>
  <si>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</si>
  <si>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</si>
  <si>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</si>
  <si>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</si>
  <si>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</si>
  <si>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</si>
  <si>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</si>
  <si>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</si>
  <si>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</si>
  <si>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</si>
  <si>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</si>
  <si>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</si>
  <si>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</si>
  <si>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</si>
  <si>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</si>
  <si>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</si>
  <si>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</si>
  <si>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</si>
  <si>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</si>
  <si>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</si>
  <si>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</si>
  <si>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</si>
  <si>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</si>
  <si>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</si>
  <si>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</si>
  <si>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</si>
  <si>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</si>
  <si>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</si>
  <si>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</si>
  <si>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</si>
  <si>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</si>
  <si>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</si>
  <si>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</si>
  <si>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</si>
  <si>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</si>
  <si>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</si>
  <si>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</si>
  <si>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</si>
  <si>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</si>
  <si>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</si>
  <si>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</si>
  <si>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</si>
  <si>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</si>
  <si>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</si>
  <si>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</si>
  <si>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</si>
  <si>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</si>
  <si>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</si>
  <si>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</si>
  <si>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</si>
  <si>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</si>
  <si>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</si>
  <si>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</si>
  <si>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</si>
  <si>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</si>
  <si>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</si>
  <si>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</si>
  <si>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</si>
  <si>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</si>
  <si>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</si>
  <si>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</si>
  <si>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</si>
  <si>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</si>
  <si>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</si>
  <si>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</si>
  <si>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</si>
  <si>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</si>
  <si>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</si>
  <si>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</si>
  <si>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</si>
  <si>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</si>
  <si>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</si>
  <si>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</si>
  <si>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簡易水道事業を統合したことにより、収益の増加以上に経費が増加し、経営は一層厳しくなってきている。
　一方で、施設の老朽化が進み、耐用年数を経過した管路などの水道施設は年々増加しており、これらの計画的な更新を行っていく必要がある。
　投資の効率化や維持管理費の適正化、適正な使用料収入の確保といった経営の健全化について引き続き検討していく必要がある。</t>
    <rPh sb="51" eb="53">
      <t>イッポウ</t>
    </rPh>
    <rPh sb="55" eb="57">
      <t>シセツ</t>
    </rPh>
    <rPh sb="58" eb="61">
      <t>ロウキュウカ</t>
    </rPh>
    <rPh sb="62" eb="63">
      <t>スス</t>
    </rPh>
    <rPh sb="65" eb="67">
      <t>タイヨウ</t>
    </rPh>
    <rPh sb="67" eb="69">
      <t>ネンスウ</t>
    </rPh>
    <rPh sb="70" eb="72">
      <t>ケイカ</t>
    </rPh>
    <rPh sb="74" eb="76">
      <t>カンロ</t>
    </rPh>
    <rPh sb="79" eb="81">
      <t>スイドウ</t>
    </rPh>
    <rPh sb="81" eb="83">
      <t>シセツ</t>
    </rPh>
    <rPh sb="84" eb="86">
      <t>ネンネン</t>
    </rPh>
    <rPh sb="86" eb="88">
      <t>ゾウカ</t>
    </rPh>
    <rPh sb="97" eb="100">
      <t>ケイカクテキ</t>
    </rPh>
    <rPh sb="101" eb="103">
      <t>コウシン</t>
    </rPh>
    <rPh sb="104" eb="105">
      <t>オコナ</t>
    </rPh>
    <rPh sb="109" eb="111">
      <t>ヒツヨウ</t>
    </rPh>
    <rPh sb="130" eb="133">
      <t>テキセイカ</t>
    </rPh>
    <rPh sb="159" eb="160">
      <t>ヒ</t>
    </rPh>
    <rPh sb="161" eb="162">
      <t>ツヅ</t>
    </rPh>
    <phoneticPr fontId="18"/>
  </si>
  <si>
    <r>
      <rPr>
        <b/>
        <sz val="10.5"/>
        <color theme="1"/>
        <rFont val="ＭＳ ゴシック"/>
        <family val="3"/>
        <charset val="128"/>
      </rPr>
      <t>①有形固定資産減価償却率（%）</t>
    </r>
    <r>
      <rPr>
        <sz val="10.5"/>
        <color theme="1"/>
        <rFont val="ＭＳ ゴシック"/>
        <family val="3"/>
        <charset val="128"/>
      </rPr>
      <t xml:space="preserve">
　全体的に更新が進んでおらず、老朽化が進んでいる。
</t>
    </r>
    <r>
      <rPr>
        <b/>
        <sz val="10.5"/>
        <color theme="1"/>
        <rFont val="ＭＳ ゴシック"/>
        <family val="3"/>
        <charset val="128"/>
      </rPr>
      <t>②管路経年化率（%）</t>
    </r>
    <r>
      <rPr>
        <sz val="10.5"/>
        <color theme="1"/>
        <rFont val="ＭＳ ゴシック"/>
        <family val="3"/>
        <charset val="128"/>
      </rPr>
      <t xml:space="preserve">
　老朽管更新を積極的に行っているものの、管路の老朽化も進行しており、指標は類似団体平均よりかなり高くなっている。
</t>
    </r>
    <r>
      <rPr>
        <b/>
        <sz val="10.5"/>
        <color theme="1"/>
        <rFont val="ＭＳ ゴシック"/>
        <family val="3"/>
        <charset val="128"/>
      </rPr>
      <t>③管路更新率（%）</t>
    </r>
    <r>
      <rPr>
        <sz val="10.5"/>
        <color theme="1"/>
        <rFont val="ＭＳ ゴシック"/>
        <family val="3"/>
        <charset val="128"/>
      </rPr>
      <t xml:space="preserve">
　計画的な老朽管路更新を実施しており、全国平均値よりも高い管路更新率となっている。しかし、現在のペースで更新を行ったとしても、すべての老朽化した管路を更新するのに約93年かかる計算となる。
　</t>
    </r>
    <rPh sb="1" eb="3">
      <t>ユウケイ</t>
    </rPh>
    <rPh sb="3" eb="5">
      <t>コテイ</t>
    </rPh>
    <rPh sb="5" eb="7">
      <t>シサン</t>
    </rPh>
    <rPh sb="7" eb="9">
      <t>ゲンカ</t>
    </rPh>
    <rPh sb="9" eb="11">
      <t>ショウキャク</t>
    </rPh>
    <rPh sb="11" eb="12">
      <t>リツ</t>
    </rPh>
    <rPh sb="17" eb="19">
      <t>ゼンタイ</t>
    </rPh>
    <rPh sb="19" eb="20">
      <t>テキ</t>
    </rPh>
    <rPh sb="21" eb="23">
      <t>コウシン</t>
    </rPh>
    <rPh sb="24" eb="25">
      <t>スス</t>
    </rPh>
    <rPh sb="31" eb="34">
      <t>ロウキュウカ</t>
    </rPh>
    <rPh sb="35" eb="36">
      <t>スス</t>
    </rPh>
    <rPh sb="43" eb="45">
      <t>カンロ</t>
    </rPh>
    <rPh sb="45" eb="48">
      <t>ケイネンカ</t>
    </rPh>
    <rPh sb="48" eb="49">
      <t>リツ</t>
    </rPh>
    <rPh sb="54" eb="56">
      <t>ロウキュウ</t>
    </rPh>
    <rPh sb="56" eb="57">
      <t>カン</t>
    </rPh>
    <rPh sb="57" eb="59">
      <t>コウシン</t>
    </rPh>
    <rPh sb="60" eb="63">
      <t>セッキョクテキ</t>
    </rPh>
    <rPh sb="64" eb="65">
      <t>オコナ</t>
    </rPh>
    <rPh sb="90" eb="92">
      <t>ルイジ</t>
    </rPh>
    <rPh sb="92" eb="94">
      <t>ダンタイ</t>
    </rPh>
    <rPh sb="94" eb="96">
      <t>ヘイキン</t>
    </rPh>
    <rPh sb="101" eb="102">
      <t>タカ</t>
    </rPh>
    <rPh sb="121" eb="124">
      <t>ケイカクテキ</t>
    </rPh>
    <rPh sb="125" eb="127">
      <t>ロウキュウ</t>
    </rPh>
    <rPh sb="127" eb="129">
      <t>カンロ</t>
    </rPh>
    <rPh sb="129" eb="131">
      <t>コウシン</t>
    </rPh>
    <rPh sb="132" eb="134">
      <t>ジッシ</t>
    </rPh>
    <rPh sb="175" eb="176">
      <t>オコナ</t>
    </rPh>
    <rPh sb="208" eb="210">
      <t>ケイサン</t>
    </rPh>
    <phoneticPr fontId="18"/>
  </si>
  <si>
    <r>
      <rPr>
        <b/>
        <sz val="10.5"/>
        <rFont val="ＭＳ ゴシック"/>
        <family val="3"/>
        <charset val="128"/>
      </rPr>
      <t>①経常収支比率（%）</t>
    </r>
    <r>
      <rPr>
        <sz val="10.5"/>
        <rFont val="ＭＳ ゴシック"/>
        <family val="3"/>
        <charset val="128"/>
      </rPr>
      <t xml:space="preserve">
　近年は数値が改善傾向にあったが、採算の厳しい簡易水道事業を統合した影響などにより今年度は数値が低下し、類似団体平均との差が拡大している。
</t>
    </r>
    <r>
      <rPr>
        <b/>
        <sz val="10.5"/>
        <rFont val="ＭＳ ゴシック"/>
        <family val="3"/>
        <charset val="128"/>
      </rPr>
      <t>②累積欠損金比率（%）</t>
    </r>
    <r>
      <rPr>
        <sz val="10.5"/>
        <rFont val="ＭＳ ゴシック"/>
        <family val="3"/>
        <charset val="128"/>
      </rPr>
      <t xml:space="preserve">
　累積欠損金は発生していない。
</t>
    </r>
    <r>
      <rPr>
        <b/>
        <sz val="10.5"/>
        <rFont val="ＭＳ ゴシック"/>
        <family val="3"/>
        <charset val="128"/>
      </rPr>
      <t>③流動比率（%）</t>
    </r>
    <r>
      <rPr>
        <sz val="10.5"/>
        <rFont val="ＭＳ ゴシック"/>
        <family val="3"/>
        <charset val="128"/>
      </rPr>
      <t xml:space="preserve">
　平成26年度の企業会計制度見直し以降横ばいとなっており、類似団体平均を下回る状況が続いている。
</t>
    </r>
    <r>
      <rPr>
        <b/>
        <sz val="10.5"/>
        <rFont val="ＭＳ ゴシック"/>
        <family val="3"/>
        <charset val="128"/>
      </rPr>
      <t>④企業債残高対給水収益比率（%）</t>
    </r>
    <r>
      <rPr>
        <sz val="10.5"/>
        <rFont val="ＭＳ ゴシック"/>
        <family val="3"/>
        <charset val="128"/>
      </rPr>
      <t xml:space="preserve">
　過去の建設投資時における多額の企業債発行の影響で、類似団体と比べ高い数値となっている。近年は企業債償還額が新発債発行額を上回っていたが、平成29年度は旧簡易水道事業の債務を引き継いだため、数値が若干上昇している。
</t>
    </r>
    <r>
      <rPr>
        <b/>
        <sz val="10.5"/>
        <rFont val="ＭＳ ゴシック"/>
        <family val="3"/>
        <charset val="128"/>
      </rPr>
      <t>⑤料金回収率（%）</t>
    </r>
    <r>
      <rPr>
        <sz val="10.5"/>
        <rFont val="ＭＳ ゴシック"/>
        <family val="3"/>
        <charset val="128"/>
      </rPr>
      <t xml:space="preserve">
　給水原価が供給単価を上回る状況が続いており、さらなる経営改善が必要な状況である。
</t>
    </r>
    <r>
      <rPr>
        <b/>
        <sz val="10.5"/>
        <rFont val="ＭＳ ゴシック"/>
        <family val="3"/>
        <charset val="128"/>
      </rPr>
      <t>⑥給水原価（円）</t>
    </r>
    <r>
      <rPr>
        <sz val="10.5"/>
        <rFont val="ＭＳ ゴシック"/>
        <family val="3"/>
        <charset val="128"/>
      </rPr>
      <t xml:space="preserve">
　経費の削減を継続して行っているものの、給水原価は、ほぼ横ばいとなっており、平均値と比較するとかなり高い数値となっている。
</t>
    </r>
    <r>
      <rPr>
        <b/>
        <sz val="10.5"/>
        <rFont val="ＭＳ ゴシック"/>
        <family val="3"/>
        <charset val="128"/>
      </rPr>
      <t>⑦施設利用率（%）</t>
    </r>
    <r>
      <rPr>
        <sz val="10.5"/>
        <rFont val="ＭＳ ゴシック"/>
        <family val="3"/>
        <charset val="128"/>
      </rPr>
      <t xml:space="preserve">
　平均値を下回っており、配水量に対して施設規模が大きい傾向にある。
</t>
    </r>
    <r>
      <rPr>
        <b/>
        <sz val="10.5"/>
        <rFont val="ＭＳ ゴシック"/>
        <family val="3"/>
        <charset val="128"/>
      </rPr>
      <t>⑧有収率（%）</t>
    </r>
    <r>
      <rPr>
        <sz val="10.5"/>
        <rFont val="ＭＳ ゴシック"/>
        <family val="3"/>
        <charset val="128"/>
      </rPr>
      <t xml:space="preserve">
　漏水調査や老朽管更新により改善に努めているが、すべての漏水に対応することは難しく、また、有収率の低い簡易水道事業を統合した影響もあり、数値は低下している。</t>
    </r>
    <rPh sb="63" eb="65">
      <t>ルイジ</t>
    </rPh>
    <rPh sb="65" eb="67">
      <t>ダンタイ</t>
    </rPh>
    <rPh sb="67" eb="69">
      <t>ヘイキン</t>
    </rPh>
    <rPh sb="71" eb="72">
      <t>サ</t>
    </rPh>
    <rPh sb="73" eb="75">
      <t>カクダイ</t>
    </rPh>
    <rPh sb="82" eb="84">
      <t>ルイセキ</t>
    </rPh>
    <rPh sb="84" eb="87">
      <t>ケッソンキン</t>
    </rPh>
    <rPh sb="94" eb="96">
      <t>ルイセキ</t>
    </rPh>
    <rPh sb="96" eb="99">
      <t>ケッソンキン</t>
    </rPh>
    <rPh sb="100" eb="102">
      <t>ハッセイ</t>
    </rPh>
    <rPh sb="135" eb="137">
      <t>イコウ</t>
    </rPh>
    <rPh sb="137" eb="138">
      <t>ヨコ</t>
    </rPh>
    <rPh sb="147" eb="149">
      <t>ルイジ</t>
    </rPh>
    <rPh sb="149" eb="151">
      <t>ダンタイ</t>
    </rPh>
    <rPh sb="151" eb="153">
      <t>ヘイキン</t>
    </rPh>
    <rPh sb="154" eb="156">
      <t>シタマワ</t>
    </rPh>
    <rPh sb="157" eb="159">
      <t>ジョウキョウ</t>
    </rPh>
    <rPh sb="160" eb="161">
      <t>ツヅ</t>
    </rPh>
    <rPh sb="188" eb="190">
      <t>ケンセツ</t>
    </rPh>
    <rPh sb="192" eb="193">
      <t>ジ</t>
    </rPh>
    <rPh sb="197" eb="199">
      <t>タガク</t>
    </rPh>
    <rPh sb="200" eb="202">
      <t>キギョウ</t>
    </rPh>
    <rPh sb="202" eb="203">
      <t>サイ</t>
    </rPh>
    <rPh sb="203" eb="205">
      <t>ハッコウ</t>
    </rPh>
    <rPh sb="210" eb="212">
      <t>ルイジ</t>
    </rPh>
    <rPh sb="212" eb="214">
      <t>ダンタイ</t>
    </rPh>
    <rPh sb="215" eb="216">
      <t>クラ</t>
    </rPh>
    <rPh sb="217" eb="218">
      <t>タカ</t>
    </rPh>
    <rPh sb="219" eb="221">
      <t>スウチ</t>
    </rPh>
    <rPh sb="260" eb="261">
      <t>キュウ</t>
    </rPh>
    <rPh sb="261" eb="263">
      <t>カンイ</t>
    </rPh>
    <rPh sb="263" eb="265">
      <t>スイドウ</t>
    </rPh>
    <rPh sb="265" eb="267">
      <t>ジギョウ</t>
    </rPh>
    <rPh sb="268" eb="270">
      <t>サイム</t>
    </rPh>
    <rPh sb="271" eb="272">
      <t>ヒ</t>
    </rPh>
    <rPh sb="273" eb="274">
      <t>ツ</t>
    </rPh>
    <rPh sb="279" eb="281">
      <t>スウチ</t>
    </rPh>
    <rPh sb="282" eb="284">
      <t>ジャッカン</t>
    </rPh>
    <rPh sb="284" eb="286">
      <t>ジョウショウ</t>
    </rPh>
    <rPh sb="329" eb="331">
      <t>ケイエイ</t>
    </rPh>
    <rPh sb="331" eb="333">
      <t>カイゼン</t>
    </rPh>
    <rPh sb="334" eb="336">
      <t>ヒツヨウ</t>
    </rPh>
    <rPh sb="337" eb="339">
      <t>ジョウキョウ</t>
    </rPh>
    <rPh sb="354" eb="356">
      <t>ケイヒ</t>
    </rPh>
    <rPh sb="357" eb="359">
      <t>サクゲン</t>
    </rPh>
    <rPh sb="360" eb="362">
      <t>ケイゾク</t>
    </rPh>
    <rPh sb="364" eb="365">
      <t>オコナ</t>
    </rPh>
    <rPh sb="405" eb="406">
      <t>スウ</t>
    </rPh>
    <rPh sb="484" eb="485">
      <t>ツト</t>
    </rPh>
    <rPh sb="495" eb="497">
      <t>ロウスイ</t>
    </rPh>
    <rPh sb="498" eb="500">
      <t>タイオウ</t>
    </rPh>
    <rPh sb="505" eb="506">
      <t>ムズカ</t>
    </rPh>
    <rPh sb="512" eb="514">
      <t>ユウシュウ</t>
    </rPh>
    <rPh sb="514" eb="515">
      <t>リツ</t>
    </rPh>
    <rPh sb="516" eb="517">
      <t>ヒク</t>
    </rPh>
    <rPh sb="518" eb="520">
      <t>カンイ</t>
    </rPh>
    <rPh sb="520" eb="522">
      <t>スイドウ</t>
    </rPh>
    <rPh sb="522" eb="524">
      <t>ジギョウ</t>
    </rPh>
    <rPh sb="525" eb="527">
      <t>トウゴウ</t>
    </rPh>
    <rPh sb="529" eb="531">
      <t>エイキョウ</t>
    </rPh>
    <rPh sb="535" eb="537">
      <t>スウチ</t>
    </rPh>
    <rPh sb="538" eb="540">
      <t>テイカ</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</si>
</sst>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b/>
      <sz val="10.5"/>
      <color theme="1"/>
      <name val="ＭＳ ゴシック"/>
      <family val="3"/>
      <charset val="128"/>
    </font>
    <font>
      <sz val="6"/>
      <name val="游ゴシック"/>
      <family val="2"/>
      <charset val="128"/>
      <scheme val="minor"/>
    </font>
    <font>
      <sz val="10.5"/>
      <name val="ＭＳ ゴシック"/>
      <family val="3"/>
      <charset val="128"/>
    </font>
    <font>
      <b/>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2.2999999999999998</c:v>
                </c:pt>
                <c:pt idx="1">
                  <c:v>1.91</c:v>
                </c:pt>
                <c:pt idx="2">
                  <c:v>1.33</c:v>
                </c:pt>
                <c:pt idx="3">
                  <c:v>1.03</c:v>
                </c:pt>
                <c:pt idx="4">
                  <c:v>1.08</c:v>
                </c:pt>
              </c:numCache>
            </c:numRef>
          </c:val>
          <c:extLst xmlns:c16r2="http://schemas.microsoft.com/office/drawing/2015/06/chart">
            <c:ext xmlns:c16="http://schemas.microsoft.com/office/drawing/2014/chart" uri="{C3380CC4-5D6E-409C-BE32-E72D297353CC}">
              <c16:uniqueId val="{00000000-3CD4-418E-A378-7B86F335B11E}"/>
            </c:ext>
          </c:extLst>
        </c:ser>
        <c:dLbls>
          <c:showLegendKey val="0"/>
          <c:showVal val="0"/>
          <c:showCatName val="0"/>
          <c:showSerName val="0"/>
          <c:showPercent val="0"/>
          <c:showBubbleSize val="0"/>
        </c:dLbls>
        <c:gapWidth val="150"/>
        <c:axId val="154659072"/>
        <c:axId val="1546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0.51</c:v>
                </c:pt>
              </c:numCache>
            </c:numRef>
          </c:val>
          <c:smooth val="0"/>
          <c:extLst xmlns:c16r2="http://schemas.microsoft.com/office/drawing/2015/06/chart">
            <c:ext xmlns:c16="http://schemas.microsoft.com/office/drawing/2014/chart" uri="{C3380CC4-5D6E-409C-BE32-E72D297353CC}">
              <c16:uniqueId val="{00000001-3CD4-418E-A378-7B86F335B11E}"/>
            </c:ext>
          </c:extLst>
        </c:ser>
        <c:dLbls>
          <c:showLegendKey val="0"/>
          <c:showVal val="0"/>
          <c:showCatName val="0"/>
          <c:showSerName val="0"/>
          <c:showPercent val="0"/>
          <c:showBubbleSize val="0"/>
        </c:dLbls>
        <c:marker val="1"/>
        <c:smooth val="0"/>
        <c:axId val="154659072"/>
        <c:axId val="154661248"/>
      </c:lineChart>
      <c:dateAx>
        <c:axId val="154659072"/>
        <c:scaling>
          <c:orientation val="minMax"/>
        </c:scaling>
        <c:delete val="1"/>
        <c:axPos val="b"/>
        <c:numFmt formatCode="ge" sourceLinked="1"/>
        <c:majorTickMark val="none"/>
        <c:minorTickMark val="none"/>
        <c:tickLblPos val="none"/>
        <c:crossAx val="154661248"/>
        <c:crosses val="autoZero"/>
        <c:auto val="1"/>
        <c:lblOffset val="100"/>
        <c:baseTimeUnit val="years"/>
      </c:dateAx>
      <c:valAx>
        <c:axId val="1546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46.79</c:v>
                </c:pt>
                <c:pt idx="1">
                  <c:v>49.12</c:v>
                </c:pt>
                <c:pt idx="2">
                  <c:v>48.15</c:v>
                </c:pt>
                <c:pt idx="3">
                  <c:v>48.97</c:v>
                </c:pt>
                <c:pt idx="4">
                  <c:v>51.97</c:v>
                </c:pt>
              </c:numCache>
            </c:numRef>
          </c:val>
          <c:extLst xmlns:c16r2="http://schemas.microsoft.com/office/drawing/2015/06/chart">
            <c:ext xmlns:c16="http://schemas.microsoft.com/office/drawing/2014/chart" uri="{C3380CC4-5D6E-409C-BE32-E72D297353CC}">
              <c16:uniqueId val="{00000000-4ADE-494A-B4B5-98B8A635E488}"/>
            </c:ext>
          </c:extLst>
        </c:ser>
        <c:dLbls>
          <c:showLegendKey val="0"/>
          <c:showVal val="0"/>
          <c:showCatName val="0"/>
          <c:showSerName val="0"/>
          <c:showPercent val="0"/>
          <c:showBubbleSize val="0"/>
        </c:dLbls>
        <c:gapWidth val="150"/>
        <c:axId val="89381120"/>
        <c:axId val="8938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60.03</c:v>
                </c:pt>
              </c:numCache>
            </c:numRef>
          </c:val>
          <c:smooth val="0"/>
          <c:extLst xmlns:c16r2="http://schemas.microsoft.com/office/drawing/2015/06/chart">
            <c:ext xmlns:c16="http://schemas.microsoft.com/office/drawing/2014/chart" uri="{C3380CC4-5D6E-409C-BE32-E72D297353CC}">
              <c16:uniqueId val="{00000001-4ADE-494A-B4B5-98B8A635E488}"/>
            </c:ext>
          </c:extLst>
        </c:ser>
        <c:dLbls>
          <c:showLegendKey val="0"/>
          <c:showVal val="0"/>
          <c:showCatName val="0"/>
          <c:showSerName val="0"/>
          <c:showPercent val="0"/>
          <c:showBubbleSize val="0"/>
        </c:dLbls>
        <c:marker val="1"/>
        <c:smooth val="0"/>
        <c:axId val="89381120"/>
        <c:axId val="89387392"/>
      </c:lineChart>
      <c:dateAx>
        <c:axId val="89381120"/>
        <c:scaling>
          <c:orientation val="minMax"/>
        </c:scaling>
        <c:delete val="1"/>
        <c:axPos val="b"/>
        <c:numFmt formatCode="ge" sourceLinked="1"/>
        <c:majorTickMark val="none"/>
        <c:minorTickMark val="none"/>
        <c:tickLblPos val="none"/>
        <c:crossAx val="89387392"/>
        <c:crosses val="autoZero"/>
        <c:auto val="1"/>
        <c:lblOffset val="100"/>
        <c:baseTimeUnit val="years"/>
      </c:dateAx>
      <c:valAx>
        <c:axId val="893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91.23</c:v>
                </c:pt>
                <c:pt idx="1">
                  <c:v>84.42</c:v>
                </c:pt>
                <c:pt idx="2">
                  <c:v>85.21</c:v>
                </c:pt>
                <c:pt idx="3">
                  <c:v>83.67</c:v>
                </c:pt>
                <c:pt idx="4">
                  <c:v>80.47</c:v>
                </c:pt>
              </c:numCache>
            </c:numRef>
          </c:val>
          <c:extLst xmlns:c16r2="http://schemas.microsoft.com/office/drawing/2015/06/chart">
            <c:ext xmlns:c16="http://schemas.microsoft.com/office/drawing/2014/chart" uri="{C3380CC4-5D6E-409C-BE32-E72D297353CC}">
              <c16:uniqueId val="{00000000-6437-4536-BE71-A2FD415DAF64}"/>
            </c:ext>
          </c:extLst>
        </c:ser>
        <c:dLbls>
          <c:showLegendKey val="0"/>
          <c:showVal val="0"/>
          <c:showCatName val="0"/>
          <c:showSerName val="0"/>
          <c:showPercent val="0"/>
          <c:showBubbleSize val="0"/>
        </c:dLbls>
        <c:gapWidth val="150"/>
        <c:axId val="89107072"/>
        <c:axId val="891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84.81</c:v>
                </c:pt>
              </c:numCache>
            </c:numRef>
          </c:val>
          <c:smooth val="0"/>
          <c:extLst xmlns:c16r2="http://schemas.microsoft.com/office/drawing/2015/06/chart">
            <c:ext xmlns:c16="http://schemas.microsoft.com/office/drawing/2014/chart" uri="{C3380CC4-5D6E-409C-BE32-E72D297353CC}">
              <c16:uniqueId val="{00000001-6437-4536-BE71-A2FD415DAF64}"/>
            </c:ext>
          </c:extLst>
        </c:ser>
        <c:dLbls>
          <c:showLegendKey val="0"/>
          <c:showVal val="0"/>
          <c:showCatName val="0"/>
          <c:showSerName val="0"/>
          <c:showPercent val="0"/>
          <c:showBubbleSize val="0"/>
        </c:dLbls>
        <c:marker val="1"/>
        <c:smooth val="0"/>
        <c:axId val="89107072"/>
        <c:axId val="89109248"/>
      </c:lineChart>
      <c:dateAx>
        <c:axId val="89107072"/>
        <c:scaling>
          <c:orientation val="minMax"/>
        </c:scaling>
        <c:delete val="1"/>
        <c:axPos val="b"/>
        <c:numFmt formatCode="ge" sourceLinked="1"/>
        <c:majorTickMark val="none"/>
        <c:minorTickMark val="none"/>
        <c:tickLblPos val="none"/>
        <c:crossAx val="89109248"/>
        <c:crosses val="autoZero"/>
        <c:auto val="1"/>
        <c:lblOffset val="100"/>
        <c:baseTimeUnit val="years"/>
      </c:dateAx>
      <c:valAx>
        <c:axId val="891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101.42</c:v>
                </c:pt>
                <c:pt idx="1">
                  <c:v>101.81</c:v>
                </c:pt>
                <c:pt idx="2">
                  <c:v>104.41</c:v>
                </c:pt>
                <c:pt idx="3">
                  <c:v>108.91</c:v>
                </c:pt>
                <c:pt idx="4">
                  <c:v>104.68</c:v>
                </c:pt>
              </c:numCache>
            </c:numRef>
          </c:val>
          <c:extLst xmlns:c16r2="http://schemas.microsoft.com/office/drawing/2015/06/chart">
            <c:ext xmlns:c16="http://schemas.microsoft.com/office/drawing/2014/chart" uri="{C3380CC4-5D6E-409C-BE32-E72D297353CC}">
              <c16:uniqueId val="{00000000-A9D7-42D8-ADED-9BAD9690891E}"/>
            </c:ext>
          </c:extLst>
        </c:ser>
        <c:dLbls>
          <c:showLegendKey val="0"/>
          <c:showVal val="0"/>
          <c:showCatName val="0"/>
          <c:showSerName val="0"/>
          <c:showPercent val="0"/>
          <c:showBubbleSize val="0"/>
        </c:dLbls>
        <c:gapWidth val="150"/>
        <c:axId val="83925632"/>
        <c:axId val="839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110.68</c:v>
                </c:pt>
              </c:numCache>
            </c:numRef>
          </c:val>
          <c:smooth val="0"/>
          <c:extLst xmlns:c16r2="http://schemas.microsoft.com/office/drawing/2015/06/chart">
            <c:ext xmlns:c16="http://schemas.microsoft.com/office/drawing/2014/chart" uri="{C3380CC4-5D6E-409C-BE32-E72D297353CC}">
              <c16:uniqueId val="{00000001-A9D7-42D8-ADED-9BAD9690891E}"/>
            </c:ext>
          </c:extLst>
        </c:ser>
        <c:dLbls>
          <c:showLegendKey val="0"/>
          <c:showVal val="0"/>
          <c:showCatName val="0"/>
          <c:showSerName val="0"/>
          <c:showPercent val="0"/>
          <c:showBubbleSize val="0"/>
        </c:dLbls>
        <c:marker val="1"/>
        <c:smooth val="0"/>
        <c:axId val="83925632"/>
        <c:axId val="83931904"/>
      </c:lineChart>
      <c:dateAx>
        <c:axId val="83925632"/>
        <c:scaling>
          <c:orientation val="minMax"/>
        </c:scaling>
        <c:delete val="1"/>
        <c:axPos val="b"/>
        <c:numFmt formatCode="ge" sourceLinked="1"/>
        <c:majorTickMark val="none"/>
        <c:minorTickMark val="none"/>
        <c:tickLblPos val="none"/>
        <c:crossAx val="83931904"/>
        <c:crosses val="autoZero"/>
        <c:auto val="1"/>
        <c:lblOffset val="100"/>
        <c:baseTimeUnit val="years"/>
      </c:dateAx>
      <c:valAx>
        <c:axId val="8393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9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39.549999999999997</c:v>
                </c:pt>
                <c:pt idx="1">
                  <c:v>46.58</c:v>
                </c:pt>
                <c:pt idx="2">
                  <c:v>48.18</c:v>
                </c:pt>
                <c:pt idx="3">
                  <c:v>46.87</c:v>
                </c:pt>
                <c:pt idx="4">
                  <c:v>43.61</c:v>
                </c:pt>
              </c:numCache>
            </c:numRef>
          </c:val>
          <c:extLst xmlns:c16r2="http://schemas.microsoft.com/office/drawing/2015/06/chart">
            <c:ext xmlns:c16="http://schemas.microsoft.com/office/drawing/2014/chart" uri="{C3380CC4-5D6E-409C-BE32-E72D297353CC}">
              <c16:uniqueId val="{00000000-5697-4FA9-815A-6FF0F9B9B4B0}"/>
            </c:ext>
          </c:extLst>
        </c:ser>
        <c:dLbls>
          <c:showLegendKey val="0"/>
          <c:showVal val="0"/>
          <c:showCatName val="0"/>
          <c:showSerName val="0"/>
          <c:showPercent val="0"/>
          <c:showBubbleSize val="0"/>
        </c:dLbls>
        <c:gapWidth val="150"/>
        <c:axId val="88366080"/>
        <c:axId val="883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47.28</c:v>
                </c:pt>
              </c:numCache>
            </c:numRef>
          </c:val>
          <c:smooth val="0"/>
          <c:extLst xmlns:c16r2="http://schemas.microsoft.com/office/drawing/2015/06/chart">
            <c:ext xmlns:c16="http://schemas.microsoft.com/office/drawing/2014/chart" uri="{C3380CC4-5D6E-409C-BE32-E72D297353CC}">
              <c16:uniqueId val="{00000001-5697-4FA9-815A-6FF0F9B9B4B0}"/>
            </c:ext>
          </c:extLst>
        </c:ser>
        <c:dLbls>
          <c:showLegendKey val="0"/>
          <c:showVal val="0"/>
          <c:showCatName val="0"/>
          <c:showSerName val="0"/>
          <c:showPercent val="0"/>
          <c:showBubbleSize val="0"/>
        </c:dLbls>
        <c:marker val="1"/>
        <c:smooth val="0"/>
        <c:axId val="88366080"/>
        <c:axId val="88372352"/>
      </c:lineChart>
      <c:dateAx>
        <c:axId val="88366080"/>
        <c:scaling>
          <c:orientation val="minMax"/>
        </c:scaling>
        <c:delete val="1"/>
        <c:axPos val="b"/>
        <c:numFmt formatCode="ge" sourceLinked="1"/>
        <c:majorTickMark val="none"/>
        <c:minorTickMark val="none"/>
        <c:tickLblPos val="none"/>
        <c:crossAx val="88372352"/>
        <c:crosses val="autoZero"/>
        <c:auto val="1"/>
        <c:lblOffset val="100"/>
        <c:baseTimeUnit val="years"/>
      </c:dateAx>
      <c:valAx>
        <c:axId val="883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18.260000000000002</c:v>
                </c:pt>
                <c:pt idx="1">
                  <c:v>18.739999999999998</c:v>
                </c:pt>
                <c:pt idx="2">
                  <c:v>22.66</c:v>
                </c:pt>
                <c:pt idx="3">
                  <c:v>21.74</c:v>
                </c:pt>
                <c:pt idx="4">
                  <c:v>19.059999999999999</c:v>
                </c:pt>
              </c:numCache>
            </c:numRef>
          </c:val>
          <c:extLst xmlns:c16r2="http://schemas.microsoft.com/office/drawing/2015/06/chart">
            <c:ext xmlns:c16="http://schemas.microsoft.com/office/drawing/2014/chart" uri="{C3380CC4-5D6E-409C-BE32-E72D297353CC}">
              <c16:uniqueId val="{00000000-EA1F-48CD-A4D2-A144306F3280}"/>
            </c:ext>
          </c:extLst>
        </c:ser>
        <c:dLbls>
          <c:showLegendKey val="0"/>
          <c:showVal val="0"/>
          <c:showCatName val="0"/>
          <c:showSerName val="0"/>
          <c:showPercent val="0"/>
          <c:showBubbleSize val="0"/>
        </c:dLbls>
        <c:gapWidth val="150"/>
        <c:axId val="88395136"/>
        <c:axId val="8901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12.19</c:v>
                </c:pt>
              </c:numCache>
            </c:numRef>
          </c:val>
          <c:smooth val="0"/>
          <c:extLst xmlns:c16r2="http://schemas.microsoft.com/office/drawing/2015/06/chart">
            <c:ext xmlns:c16="http://schemas.microsoft.com/office/drawing/2014/chart" uri="{C3380CC4-5D6E-409C-BE32-E72D297353CC}">
              <c16:uniqueId val="{00000001-EA1F-48CD-A4D2-A144306F3280}"/>
            </c:ext>
          </c:extLst>
        </c:ser>
        <c:dLbls>
          <c:showLegendKey val="0"/>
          <c:showVal val="0"/>
          <c:showCatName val="0"/>
          <c:showSerName val="0"/>
          <c:showPercent val="0"/>
          <c:showBubbleSize val="0"/>
        </c:dLbls>
        <c:marker val="1"/>
        <c:smooth val="0"/>
        <c:axId val="88395136"/>
        <c:axId val="89015808"/>
      </c:lineChart>
      <c:dateAx>
        <c:axId val="88395136"/>
        <c:scaling>
          <c:orientation val="minMax"/>
        </c:scaling>
        <c:delete val="1"/>
        <c:axPos val="b"/>
        <c:numFmt formatCode="ge" sourceLinked="1"/>
        <c:majorTickMark val="none"/>
        <c:minorTickMark val="none"/>
        <c:tickLblPos val="none"/>
        <c:crossAx val="89015808"/>
        <c:crosses val="autoZero"/>
        <c:auto val="1"/>
        <c:lblOffset val="100"/>
        <c:baseTimeUnit val="years"/>
      </c:dateAx>
      <c:valAx>
        <c:axId val="890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0A-435A-8213-D86655804238}"/>
            </c:ext>
          </c:extLst>
        </c:ser>
        <c:dLbls>
          <c:showLegendKey val="0"/>
          <c:showVal val="0"/>
          <c:showCatName val="0"/>
          <c:showSerName val="0"/>
          <c:showPercent val="0"/>
          <c:showBubbleSize val="0"/>
        </c:dLbls>
        <c:gapWidth val="150"/>
        <c:axId val="151777664"/>
        <c:axId val="1517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3.56</c:v>
                </c:pt>
              </c:numCache>
            </c:numRef>
          </c:val>
          <c:smooth val="0"/>
          <c:extLst xmlns:c16r2="http://schemas.microsoft.com/office/drawing/2015/06/chart">
            <c:ext xmlns:c16="http://schemas.microsoft.com/office/drawing/2014/chart" uri="{C3380CC4-5D6E-409C-BE32-E72D297353CC}">
              <c16:uniqueId val="{00000001-7A0A-435A-8213-D86655804238}"/>
            </c:ext>
          </c:extLst>
        </c:ser>
        <c:dLbls>
          <c:showLegendKey val="0"/>
          <c:showVal val="0"/>
          <c:showCatName val="0"/>
          <c:showSerName val="0"/>
          <c:showPercent val="0"/>
          <c:showBubbleSize val="0"/>
        </c:dLbls>
        <c:marker val="1"/>
        <c:smooth val="0"/>
        <c:axId val="151777664"/>
        <c:axId val="151779584"/>
      </c:lineChart>
      <c:dateAx>
        <c:axId val="151777664"/>
        <c:scaling>
          <c:orientation val="minMax"/>
        </c:scaling>
        <c:delete val="1"/>
        <c:axPos val="b"/>
        <c:numFmt formatCode="ge" sourceLinked="1"/>
        <c:majorTickMark val="none"/>
        <c:minorTickMark val="none"/>
        <c:tickLblPos val="none"/>
        <c:crossAx val="151779584"/>
        <c:crosses val="autoZero"/>
        <c:auto val="1"/>
        <c:lblOffset val="100"/>
        <c:baseTimeUnit val="years"/>
      </c:dateAx>
      <c:valAx>
        <c:axId val="15177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7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695.43</c:v>
                </c:pt>
                <c:pt idx="1">
                  <c:v>130.38999999999999</c:v>
                </c:pt>
                <c:pt idx="2">
                  <c:v>121.43</c:v>
                </c:pt>
                <c:pt idx="3">
                  <c:v>124.11</c:v>
                </c:pt>
                <c:pt idx="4">
                  <c:v>121.81</c:v>
                </c:pt>
              </c:numCache>
            </c:numRef>
          </c:val>
          <c:extLst xmlns:c16r2="http://schemas.microsoft.com/office/drawing/2015/06/chart">
            <c:ext xmlns:c16="http://schemas.microsoft.com/office/drawing/2014/chart" uri="{C3380CC4-5D6E-409C-BE32-E72D297353CC}">
              <c16:uniqueId val="{00000000-C4F5-4EF0-A828-4635EE3A02B9}"/>
            </c:ext>
          </c:extLst>
        </c:ser>
        <c:dLbls>
          <c:showLegendKey val="0"/>
          <c:showVal val="0"/>
          <c:showCatName val="0"/>
          <c:showSerName val="0"/>
          <c:showPercent val="0"/>
          <c:showBubbleSize val="0"/>
        </c:dLbls>
        <c:gapWidth val="150"/>
        <c:axId val="88822528"/>
        <c:axId val="888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357.34</c:v>
                </c:pt>
              </c:numCache>
            </c:numRef>
          </c:val>
          <c:smooth val="0"/>
          <c:extLst xmlns:c16r2="http://schemas.microsoft.com/office/drawing/2015/06/chart">
            <c:ext xmlns:c16="http://schemas.microsoft.com/office/drawing/2014/chart" uri="{C3380CC4-5D6E-409C-BE32-E72D297353CC}">
              <c16:uniqueId val="{00000001-C4F5-4EF0-A828-4635EE3A02B9}"/>
            </c:ext>
          </c:extLst>
        </c:ser>
        <c:dLbls>
          <c:showLegendKey val="0"/>
          <c:showVal val="0"/>
          <c:showCatName val="0"/>
          <c:showSerName val="0"/>
          <c:showPercent val="0"/>
          <c:showBubbleSize val="0"/>
        </c:dLbls>
        <c:marker val="1"/>
        <c:smooth val="0"/>
        <c:axId val="88822528"/>
        <c:axId val="88824448"/>
      </c:lineChart>
      <c:dateAx>
        <c:axId val="88822528"/>
        <c:scaling>
          <c:orientation val="minMax"/>
        </c:scaling>
        <c:delete val="1"/>
        <c:axPos val="b"/>
        <c:numFmt formatCode="ge" sourceLinked="1"/>
        <c:majorTickMark val="none"/>
        <c:minorTickMark val="none"/>
        <c:tickLblPos val="none"/>
        <c:crossAx val="88824448"/>
        <c:crosses val="autoZero"/>
        <c:auto val="1"/>
        <c:lblOffset val="100"/>
        <c:baseTimeUnit val="years"/>
      </c:dateAx>
      <c:valAx>
        <c:axId val="8882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894.76</c:v>
                </c:pt>
                <c:pt idx="1">
                  <c:v>880.16</c:v>
                </c:pt>
                <c:pt idx="2">
                  <c:v>842.03</c:v>
                </c:pt>
                <c:pt idx="3">
                  <c:v>800.15</c:v>
                </c:pt>
                <c:pt idx="4">
                  <c:v>811.9</c:v>
                </c:pt>
              </c:numCache>
            </c:numRef>
          </c:val>
          <c:extLst xmlns:c16r2="http://schemas.microsoft.com/office/drawing/2015/06/chart">
            <c:ext xmlns:c16="http://schemas.microsoft.com/office/drawing/2014/chart" uri="{C3380CC4-5D6E-409C-BE32-E72D297353CC}">
              <c16:uniqueId val="{00000000-559D-4EFE-A529-3A6D980C3768}"/>
            </c:ext>
          </c:extLst>
        </c:ser>
        <c:dLbls>
          <c:showLegendKey val="0"/>
          <c:showVal val="0"/>
          <c:showCatName val="0"/>
          <c:showSerName val="0"/>
          <c:showPercent val="0"/>
          <c:showBubbleSize val="0"/>
        </c:dLbls>
        <c:gapWidth val="150"/>
        <c:axId val="88867968"/>
        <c:axId val="8886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373.69</c:v>
                </c:pt>
              </c:numCache>
            </c:numRef>
          </c:val>
          <c:smooth val="0"/>
          <c:extLst xmlns:c16r2="http://schemas.microsoft.com/office/drawing/2015/06/chart">
            <c:ext xmlns:c16="http://schemas.microsoft.com/office/drawing/2014/chart" uri="{C3380CC4-5D6E-409C-BE32-E72D297353CC}">
              <c16:uniqueId val="{00000001-559D-4EFE-A529-3A6D980C3768}"/>
            </c:ext>
          </c:extLst>
        </c:ser>
        <c:dLbls>
          <c:showLegendKey val="0"/>
          <c:showVal val="0"/>
          <c:showCatName val="0"/>
          <c:showSerName val="0"/>
          <c:showPercent val="0"/>
          <c:showBubbleSize val="0"/>
        </c:dLbls>
        <c:marker val="1"/>
        <c:smooth val="0"/>
        <c:axId val="88867968"/>
        <c:axId val="88869888"/>
      </c:lineChart>
      <c:dateAx>
        <c:axId val="88867968"/>
        <c:scaling>
          <c:orientation val="minMax"/>
        </c:scaling>
        <c:delete val="1"/>
        <c:axPos val="b"/>
        <c:numFmt formatCode="ge" sourceLinked="1"/>
        <c:majorTickMark val="none"/>
        <c:minorTickMark val="none"/>
        <c:tickLblPos val="none"/>
        <c:crossAx val="88869888"/>
        <c:crosses val="autoZero"/>
        <c:auto val="1"/>
        <c:lblOffset val="100"/>
        <c:baseTimeUnit val="years"/>
      </c:dateAx>
      <c:valAx>
        <c:axId val="8886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8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86.66</c:v>
                </c:pt>
                <c:pt idx="1">
                  <c:v>86.78</c:v>
                </c:pt>
                <c:pt idx="2">
                  <c:v>88.05</c:v>
                </c:pt>
                <c:pt idx="3">
                  <c:v>82.29</c:v>
                </c:pt>
                <c:pt idx="4">
                  <c:v>84.79</c:v>
                </c:pt>
              </c:numCache>
            </c:numRef>
          </c:val>
          <c:extLst xmlns:c16r2="http://schemas.microsoft.com/office/drawing/2015/06/chart">
            <c:ext xmlns:c16="http://schemas.microsoft.com/office/drawing/2014/chart" uri="{C3380CC4-5D6E-409C-BE32-E72D297353CC}">
              <c16:uniqueId val="{00000000-07A1-4E05-B845-23CC735238A2}"/>
            </c:ext>
          </c:extLst>
        </c:ser>
        <c:dLbls>
          <c:showLegendKey val="0"/>
          <c:showVal val="0"/>
          <c:showCatName val="0"/>
          <c:showSerName val="0"/>
          <c:showPercent val="0"/>
          <c:showBubbleSize val="0"/>
        </c:dLbls>
        <c:gapWidth val="150"/>
        <c:axId val="88901120"/>
        <c:axId val="889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99.87</c:v>
                </c:pt>
              </c:numCache>
            </c:numRef>
          </c:val>
          <c:smooth val="0"/>
          <c:extLst xmlns:c16r2="http://schemas.microsoft.com/office/drawing/2015/06/chart">
            <c:ext xmlns:c16="http://schemas.microsoft.com/office/drawing/2014/chart" uri="{C3380CC4-5D6E-409C-BE32-E72D297353CC}">
              <c16:uniqueId val="{00000001-07A1-4E05-B845-23CC735238A2}"/>
            </c:ext>
          </c:extLst>
        </c:ser>
        <c:dLbls>
          <c:showLegendKey val="0"/>
          <c:showVal val="0"/>
          <c:showCatName val="0"/>
          <c:showSerName val="0"/>
          <c:showPercent val="0"/>
          <c:showBubbleSize val="0"/>
        </c:dLbls>
        <c:marker val="1"/>
        <c:smooth val="0"/>
        <c:axId val="88901120"/>
        <c:axId val="88903040"/>
      </c:lineChart>
      <c:dateAx>
        <c:axId val="88901120"/>
        <c:scaling>
          <c:orientation val="minMax"/>
        </c:scaling>
        <c:delete val="1"/>
        <c:axPos val="b"/>
        <c:numFmt formatCode="ge" sourceLinked="1"/>
        <c:majorTickMark val="none"/>
        <c:minorTickMark val="none"/>
        <c:tickLblPos val="none"/>
        <c:crossAx val="88903040"/>
        <c:crosses val="autoZero"/>
        <c:auto val="1"/>
        <c:lblOffset val="100"/>
        <c:baseTimeUnit val="years"/>
      </c:dateAx>
      <c:valAx>
        <c:axId val="889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291.72000000000003</c:v>
                </c:pt>
                <c:pt idx="1">
                  <c:v>291.85000000000002</c:v>
                </c:pt>
                <c:pt idx="2">
                  <c:v>287.45</c:v>
                </c:pt>
                <c:pt idx="3">
                  <c:v>307.64999999999998</c:v>
                </c:pt>
                <c:pt idx="4">
                  <c:v>299.77999999999997</c:v>
                </c:pt>
              </c:numCache>
            </c:numRef>
          </c:val>
          <c:extLst xmlns:c16r2="http://schemas.microsoft.com/office/drawing/2015/06/chart">
            <c:ext xmlns:c16="http://schemas.microsoft.com/office/drawing/2014/chart" uri="{C3380CC4-5D6E-409C-BE32-E72D297353CC}">
              <c16:uniqueId val="{00000000-08A4-4CE2-9BDC-0B2148A1C983}"/>
            </c:ext>
          </c:extLst>
        </c:ser>
        <c:dLbls>
          <c:showLegendKey val="0"/>
          <c:showVal val="0"/>
          <c:showCatName val="0"/>
          <c:showSerName val="0"/>
          <c:showPercent val="0"/>
          <c:showBubbleSize val="0"/>
        </c:dLbls>
        <c:gapWidth val="150"/>
        <c:axId val="89335680"/>
        <c:axId val="8935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171.81</c:v>
                </c:pt>
              </c:numCache>
            </c:numRef>
          </c:val>
          <c:smooth val="0"/>
          <c:extLst xmlns:c16r2="http://schemas.microsoft.com/office/drawing/2015/06/chart">
            <c:ext xmlns:c16="http://schemas.microsoft.com/office/drawing/2014/chart" uri="{C3380CC4-5D6E-409C-BE32-E72D297353CC}">
              <c16:uniqueId val="{00000001-08A4-4CE2-9BDC-0B2148A1C983}"/>
            </c:ext>
          </c:extLst>
        </c:ser>
        <c:dLbls>
          <c:showLegendKey val="0"/>
          <c:showVal val="0"/>
          <c:showCatName val="0"/>
          <c:showSerName val="0"/>
          <c:showPercent val="0"/>
          <c:showBubbleSize val="0"/>
        </c:dLbls>
        <c:marker val="1"/>
        <c:smooth val="0"/>
        <c:axId val="89335680"/>
        <c:axId val="89354240"/>
      </c:lineChart>
      <c:dateAx>
        <c:axId val="89335680"/>
        <c:scaling>
          <c:orientation val="minMax"/>
        </c:scaling>
        <c:delete val="1"/>
        <c:axPos val="b"/>
        <c:numFmt formatCode="ge" sourceLinked="1"/>
        <c:majorTickMark val="none"/>
        <c:minorTickMark val="none"/>
        <c:tickLblPos val="none"/>
        <c:crossAx val="89354240"/>
        <c:crosses val="autoZero"/>
        <c:auto val="1"/>
        <c:lblOffset val="100"/>
        <c:baseTimeUnit val="years"/>
      </c:dateAx>
      <c:valAx>
        <c:axId val="893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島根県　大田市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35549</v>
      </c>
      <c r="AM8" s="59"/>
      <c r="AN8" s="59"/>
      <c r="AO8" s="59"/>
      <c r="AP8" s="59"/>
      <c r="AQ8" s="59"/>
      <c r="AR8" s="59"/>
      <c r="AS8" s="59"/>
      <c r="AT8" s="50">
        <f>データ!$S$6</f>
        <v>435.71</v>
      </c>
      <c r="AU8" s="51"/>
      <c r="AV8" s="51"/>
      <c r="AW8" s="51"/>
      <c r="AX8" s="51"/>
      <c r="AY8" s="51"/>
      <c r="AZ8" s="51"/>
      <c r="BA8" s="51"/>
      <c r="BB8" s="52">
        <f>データ!$T$6</f>
        <v>81.59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48.03</v>
      </c>
      <c r="J10" s="51"/>
      <c r="K10" s="51"/>
      <c r="L10" s="51"/>
      <c r="M10" s="51"/>
      <c r="N10" s="51"/>
      <c r="O10" s="62"/>
      <c r="P10" s="52">
        <f>データ!$P$6</f>
        <v>89.78</v>
      </c>
      <c r="Q10" s="52"/>
      <c r="R10" s="52"/>
      <c r="S10" s="52"/>
      <c r="T10" s="52"/>
      <c r="U10" s="52"/>
      <c r="V10" s="52"/>
      <c r="W10" s="59">
        <f>データ!$Q$6</f>
        <v>4914</v>
      </c>
      <c r="X10" s="59"/>
      <c r="Y10" s="59"/>
      <c r="Z10" s="59"/>
      <c r="AA10" s="59"/>
      <c r="AB10" s="59"/>
      <c r="AC10" s="59"/>
      <c r="AD10" s="2"/>
      <c r="AE10" s="2"/>
      <c r="AF10" s="2"/>
      <c r="AG10" s="2"/>
      <c r="AH10" s="4"/>
      <c r="AI10" s="4"/>
      <c r="AJ10" s="4"/>
      <c r="AK10" s="4"/>
      <c r="AL10" s="59">
        <f>データ!$U$6</f>
        <v>31707</v>
      </c>
      <c r="AM10" s="59"/>
      <c r="AN10" s="59"/>
      <c r="AO10" s="59"/>
      <c r="AP10" s="59"/>
      <c r="AQ10" s="59"/>
      <c r="AR10" s="59"/>
      <c r="AS10" s="59"/>
      <c r="AT10" s="50">
        <f>データ!$V$6</f>
        <v>85.94</v>
      </c>
      <c r="AU10" s="51"/>
      <c r="AV10" s="51"/>
      <c r="AW10" s="51"/>
      <c r="AX10" s="51"/>
      <c r="AY10" s="51"/>
      <c r="AZ10" s="51"/>
      <c r="BA10" s="51"/>
      <c r="BB10" s="52">
        <f>データ!$W$6</f>
        <v>368.94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4" t="s">
        <v>118</v>
      </c>
      <c r="BM47" s="85"/>
      <c r="BN47" s="85"/>
      <c r="BO47" s="85"/>
      <c r="BP47" s="85"/>
      <c r="BQ47" s="85"/>
      <c r="BR47" s="85"/>
      <c r="BS47" s="85"/>
      <c r="BT47" s="85"/>
      <c r="BU47" s="85"/>
      <c r="BV47" s="85"/>
      <c r="BW47" s="85"/>
      <c r="BX47" s="85"/>
      <c r="BY47" s="85"/>
      <c r="BZ47" s="86"/>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5"/>
      <c r="BN48" s="85"/>
      <c r="BO48" s="85"/>
      <c r="BP48" s="85"/>
      <c r="BQ48" s="85"/>
      <c r="BR48" s="85"/>
      <c r="BS48" s="85"/>
      <c r="BT48" s="85"/>
      <c r="BU48" s="85"/>
      <c r="BV48" s="85"/>
      <c r="BW48" s="85"/>
      <c r="BX48" s="85"/>
      <c r="BY48" s="85"/>
      <c r="BZ48" s="86"/>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5"/>
      <c r="BN49" s="85"/>
      <c r="BO49" s="85"/>
      <c r="BP49" s="85"/>
      <c r="BQ49" s="85"/>
      <c r="BR49" s="85"/>
      <c r="BS49" s="85"/>
      <c r="BT49" s="85"/>
      <c r="BU49" s="85"/>
      <c r="BV49" s="85"/>
      <c r="BW49" s="85"/>
      <c r="BX49" s="85"/>
      <c r="BY49" s="85"/>
      <c r="BZ49" s="86"/>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5"/>
      <c r="BN50" s="85"/>
      <c r="BO50" s="85"/>
      <c r="BP50" s="85"/>
      <c r="BQ50" s="85"/>
      <c r="BR50" s="85"/>
      <c r="BS50" s="85"/>
      <c r="BT50" s="85"/>
      <c r="BU50" s="85"/>
      <c r="BV50" s="85"/>
      <c r="BW50" s="85"/>
      <c r="BX50" s="85"/>
      <c r="BY50" s="85"/>
      <c r="BZ50" s="86"/>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5"/>
      <c r="BN51" s="85"/>
      <c r="BO51" s="85"/>
      <c r="BP51" s="85"/>
      <c r="BQ51" s="85"/>
      <c r="BR51" s="85"/>
      <c r="BS51" s="85"/>
      <c r="BT51" s="85"/>
      <c r="BU51" s="85"/>
      <c r="BV51" s="85"/>
      <c r="BW51" s="85"/>
      <c r="BX51" s="85"/>
      <c r="BY51" s="85"/>
      <c r="BZ51" s="86"/>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5"/>
      <c r="BN52" s="85"/>
      <c r="BO52" s="85"/>
      <c r="BP52" s="85"/>
      <c r="BQ52" s="85"/>
      <c r="BR52" s="85"/>
      <c r="BS52" s="85"/>
      <c r="BT52" s="85"/>
      <c r="BU52" s="85"/>
      <c r="BV52" s="85"/>
      <c r="BW52" s="85"/>
      <c r="BX52" s="85"/>
      <c r="BY52" s="85"/>
      <c r="BZ52" s="86"/>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5"/>
      <c r="BN53" s="85"/>
      <c r="BO53" s="85"/>
      <c r="BP53" s="85"/>
      <c r="BQ53" s="85"/>
      <c r="BR53" s="85"/>
      <c r="BS53" s="85"/>
      <c r="BT53" s="85"/>
      <c r="BU53" s="85"/>
      <c r="BV53" s="85"/>
      <c r="BW53" s="85"/>
      <c r="BX53" s="85"/>
      <c r="BY53" s="85"/>
      <c r="BZ53" s="86"/>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5"/>
      <c r="BN54" s="85"/>
      <c r="BO54" s="85"/>
      <c r="BP54" s="85"/>
      <c r="BQ54" s="85"/>
      <c r="BR54" s="85"/>
      <c r="BS54" s="85"/>
      <c r="BT54" s="85"/>
      <c r="BU54" s="85"/>
      <c r="BV54" s="85"/>
      <c r="BW54" s="85"/>
      <c r="BX54" s="85"/>
      <c r="BY54" s="85"/>
      <c r="BZ54" s="86"/>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5"/>
      <c r="BN55" s="85"/>
      <c r="BO55" s="85"/>
      <c r="BP55" s="85"/>
      <c r="BQ55" s="85"/>
      <c r="BR55" s="85"/>
      <c r="BS55" s="85"/>
      <c r="BT55" s="85"/>
      <c r="BU55" s="85"/>
      <c r="BV55" s="85"/>
      <c r="BW55" s="85"/>
      <c r="BX55" s="85"/>
      <c r="BY55" s="85"/>
      <c r="BZ55" s="86"/>
    </row>
    <row r="56" spans="1:78" ht="13.5" customHeight="1">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7"/>
      <c r="BM56" s="85"/>
      <c r="BN56" s="85"/>
      <c r="BO56" s="85"/>
      <c r="BP56" s="85"/>
      <c r="BQ56" s="85"/>
      <c r="BR56" s="85"/>
      <c r="BS56" s="85"/>
      <c r="BT56" s="85"/>
      <c r="BU56" s="85"/>
      <c r="BV56" s="85"/>
      <c r="BW56" s="85"/>
      <c r="BX56" s="85"/>
      <c r="BY56" s="85"/>
      <c r="BZ56" s="86"/>
    </row>
    <row r="57" spans="1:78" ht="13.5" customHeight="1">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7"/>
      <c r="BM57" s="85"/>
      <c r="BN57" s="85"/>
      <c r="BO57" s="85"/>
      <c r="BP57" s="85"/>
      <c r="BQ57" s="85"/>
      <c r="BR57" s="85"/>
      <c r="BS57" s="85"/>
      <c r="BT57" s="85"/>
      <c r="BU57" s="85"/>
      <c r="BV57" s="85"/>
      <c r="BW57" s="85"/>
      <c r="BX57" s="85"/>
      <c r="BY57" s="85"/>
      <c r="BZ57" s="86"/>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5"/>
      <c r="BN59" s="85"/>
      <c r="BO59" s="85"/>
      <c r="BP59" s="85"/>
      <c r="BQ59" s="85"/>
      <c r="BR59" s="85"/>
      <c r="BS59" s="85"/>
      <c r="BT59" s="85"/>
      <c r="BU59" s="85"/>
      <c r="BV59" s="85"/>
      <c r="BW59" s="85"/>
      <c r="BX59" s="85"/>
      <c r="BY59" s="85"/>
      <c r="BZ59" s="86"/>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7"/>
      <c r="BM60" s="85"/>
      <c r="BN60" s="85"/>
      <c r="BO60" s="85"/>
      <c r="BP60" s="85"/>
      <c r="BQ60" s="85"/>
      <c r="BR60" s="85"/>
      <c r="BS60" s="85"/>
      <c r="BT60" s="85"/>
      <c r="BU60" s="85"/>
      <c r="BV60" s="85"/>
      <c r="BW60" s="85"/>
      <c r="BX60" s="85"/>
      <c r="BY60" s="85"/>
      <c r="BZ60" s="86"/>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7"/>
      <c r="BM61" s="85"/>
      <c r="BN61" s="85"/>
      <c r="BO61" s="85"/>
      <c r="BP61" s="85"/>
      <c r="BQ61" s="85"/>
      <c r="BR61" s="85"/>
      <c r="BS61" s="85"/>
      <c r="BT61" s="85"/>
      <c r="BU61" s="85"/>
      <c r="BV61" s="85"/>
      <c r="BW61" s="85"/>
      <c r="BX61" s="85"/>
      <c r="BY61" s="85"/>
      <c r="BZ61" s="86"/>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5"/>
      <c r="BN62" s="85"/>
      <c r="BO62" s="85"/>
      <c r="BP62" s="85"/>
      <c r="BQ62" s="85"/>
      <c r="BR62" s="85"/>
      <c r="BS62" s="85"/>
      <c r="BT62" s="85"/>
      <c r="BU62" s="85"/>
      <c r="BV62" s="85"/>
      <c r="BW62" s="85"/>
      <c r="BX62" s="85"/>
      <c r="BY62" s="85"/>
      <c r="BZ62" s="86"/>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5"/>
      <c r="BN63" s="85"/>
      <c r="BO63" s="85"/>
      <c r="BP63" s="85"/>
      <c r="BQ63" s="85"/>
      <c r="BR63" s="85"/>
      <c r="BS63" s="85"/>
      <c r="BT63" s="85"/>
      <c r="BU63" s="85"/>
      <c r="BV63" s="85"/>
      <c r="BW63" s="85"/>
      <c r="BX63" s="85"/>
      <c r="BY63" s="85"/>
      <c r="BZ63" s="86"/>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7" t="s">
        <v>117</v>
      </c>
      <c r="BM66" s="85"/>
      <c r="BN66" s="85"/>
      <c r="BO66" s="85"/>
      <c r="BP66" s="85"/>
      <c r="BQ66" s="85"/>
      <c r="BR66" s="85"/>
      <c r="BS66" s="85"/>
      <c r="BT66" s="85"/>
      <c r="BU66" s="85"/>
      <c r="BV66" s="85"/>
      <c r="BW66" s="85"/>
      <c r="BX66" s="85"/>
      <c r="BY66" s="85"/>
      <c r="BZ66" s="86"/>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7"/>
      <c r="BM67" s="85"/>
      <c r="BN67" s="85"/>
      <c r="BO67" s="85"/>
      <c r="BP67" s="85"/>
      <c r="BQ67" s="85"/>
      <c r="BR67" s="85"/>
      <c r="BS67" s="85"/>
      <c r="BT67" s="85"/>
      <c r="BU67" s="85"/>
      <c r="BV67" s="85"/>
      <c r="BW67" s="85"/>
      <c r="BX67" s="85"/>
      <c r="BY67" s="85"/>
      <c r="BZ67" s="86"/>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7"/>
      <c r="BM68" s="85"/>
      <c r="BN68" s="85"/>
      <c r="BO68" s="85"/>
      <c r="BP68" s="85"/>
      <c r="BQ68" s="85"/>
      <c r="BR68" s="85"/>
      <c r="BS68" s="85"/>
      <c r="BT68" s="85"/>
      <c r="BU68" s="85"/>
      <c r="BV68" s="85"/>
      <c r="BW68" s="85"/>
      <c r="BX68" s="85"/>
      <c r="BY68" s="85"/>
      <c r="BZ68" s="86"/>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7"/>
      <c r="BM69" s="85"/>
      <c r="BN69" s="85"/>
      <c r="BO69" s="85"/>
      <c r="BP69" s="85"/>
      <c r="BQ69" s="85"/>
      <c r="BR69" s="85"/>
      <c r="BS69" s="85"/>
      <c r="BT69" s="85"/>
      <c r="BU69" s="85"/>
      <c r="BV69" s="85"/>
      <c r="BW69" s="85"/>
      <c r="BX69" s="85"/>
      <c r="BY69" s="85"/>
      <c r="BZ69" s="86"/>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7"/>
      <c r="BM70" s="85"/>
      <c r="BN70" s="85"/>
      <c r="BO70" s="85"/>
      <c r="BP70" s="85"/>
      <c r="BQ70" s="85"/>
      <c r="BR70" s="85"/>
      <c r="BS70" s="85"/>
      <c r="BT70" s="85"/>
      <c r="BU70" s="85"/>
      <c r="BV70" s="85"/>
      <c r="BW70" s="85"/>
      <c r="BX70" s="85"/>
      <c r="BY70" s="85"/>
      <c r="BZ70" s="86"/>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7"/>
      <c r="BM71" s="85"/>
      <c r="BN71" s="85"/>
      <c r="BO71" s="85"/>
      <c r="BP71" s="85"/>
      <c r="BQ71" s="85"/>
      <c r="BR71" s="85"/>
      <c r="BS71" s="85"/>
      <c r="BT71" s="85"/>
      <c r="BU71" s="85"/>
      <c r="BV71" s="85"/>
      <c r="BW71" s="85"/>
      <c r="BX71" s="85"/>
      <c r="BY71" s="85"/>
      <c r="BZ71" s="86"/>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7"/>
      <c r="BM72" s="85"/>
      <c r="BN72" s="85"/>
      <c r="BO72" s="85"/>
      <c r="BP72" s="85"/>
      <c r="BQ72" s="85"/>
      <c r="BR72" s="85"/>
      <c r="BS72" s="85"/>
      <c r="BT72" s="85"/>
      <c r="BU72" s="85"/>
      <c r="BV72" s="85"/>
      <c r="BW72" s="85"/>
      <c r="BX72" s="85"/>
      <c r="BY72" s="85"/>
      <c r="BZ72" s="86"/>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7"/>
      <c r="BM73" s="85"/>
      <c r="BN73" s="85"/>
      <c r="BO73" s="85"/>
      <c r="BP73" s="85"/>
      <c r="BQ73" s="85"/>
      <c r="BR73" s="85"/>
      <c r="BS73" s="85"/>
      <c r="BT73" s="85"/>
      <c r="BU73" s="85"/>
      <c r="BV73" s="85"/>
      <c r="BW73" s="85"/>
      <c r="BX73" s="85"/>
      <c r="BY73" s="85"/>
      <c r="BZ73" s="86"/>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7"/>
      <c r="BM74" s="85"/>
      <c r="BN74" s="85"/>
      <c r="BO74" s="85"/>
      <c r="BP74" s="85"/>
      <c r="BQ74" s="85"/>
      <c r="BR74" s="85"/>
      <c r="BS74" s="85"/>
      <c r="BT74" s="85"/>
      <c r="BU74" s="85"/>
      <c r="BV74" s="85"/>
      <c r="BW74" s="85"/>
      <c r="BX74" s="85"/>
      <c r="BY74" s="85"/>
      <c r="BZ74" s="86"/>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7"/>
      <c r="BM75" s="85"/>
      <c r="BN75" s="85"/>
      <c r="BO75" s="85"/>
      <c r="BP75" s="85"/>
      <c r="BQ75" s="85"/>
      <c r="BR75" s="85"/>
      <c r="BS75" s="85"/>
      <c r="BT75" s="85"/>
      <c r="BU75" s="85"/>
      <c r="BV75" s="85"/>
      <c r="BW75" s="85"/>
      <c r="BX75" s="85"/>
      <c r="BY75" s="85"/>
      <c r="BZ75" s="86"/>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7"/>
      <c r="BM76" s="85"/>
      <c r="BN76" s="85"/>
      <c r="BO76" s="85"/>
      <c r="BP76" s="85"/>
      <c r="BQ76" s="85"/>
      <c r="BR76" s="85"/>
      <c r="BS76" s="85"/>
      <c r="BT76" s="85"/>
      <c r="BU76" s="85"/>
      <c r="BV76" s="85"/>
      <c r="BW76" s="85"/>
      <c r="BX76" s="85"/>
      <c r="BY76" s="85"/>
      <c r="BZ76" s="86"/>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7"/>
      <c r="BM77" s="85"/>
      <c r="BN77" s="85"/>
      <c r="BO77" s="85"/>
      <c r="BP77" s="85"/>
      <c r="BQ77" s="85"/>
      <c r="BR77" s="85"/>
      <c r="BS77" s="85"/>
      <c r="BT77" s="85"/>
      <c r="BU77" s="85"/>
      <c r="BV77" s="85"/>
      <c r="BW77" s="85"/>
      <c r="BX77" s="85"/>
      <c r="BY77" s="85"/>
      <c r="BZ77" s="86"/>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7"/>
      <c r="BM78" s="85"/>
      <c r="BN78" s="85"/>
      <c r="BO78" s="85"/>
      <c r="BP78" s="85"/>
      <c r="BQ78" s="85"/>
      <c r="BR78" s="85"/>
      <c r="BS78" s="85"/>
      <c r="BT78" s="85"/>
      <c r="BU78" s="85"/>
      <c r="BV78" s="85"/>
      <c r="BW78" s="85"/>
      <c r="BX78" s="85"/>
      <c r="BY78" s="85"/>
      <c r="BZ78" s="86"/>
    </row>
    <row r="79" spans="1:78" ht="13.5" customHeight="1">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7"/>
      <c r="BM79" s="85"/>
      <c r="BN79" s="85"/>
      <c r="BO79" s="85"/>
      <c r="BP79" s="85"/>
      <c r="BQ79" s="85"/>
      <c r="BR79" s="85"/>
      <c r="BS79" s="85"/>
      <c r="BT79" s="85"/>
      <c r="BU79" s="85"/>
      <c r="BV79" s="85"/>
      <c r="BW79" s="85"/>
      <c r="BX79" s="85"/>
      <c r="BY79" s="85"/>
      <c r="BZ79" s="86"/>
    </row>
    <row r="80" spans="1:78" ht="13.5" customHeight="1">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7"/>
      <c r="BM80" s="85"/>
      <c r="BN80" s="85"/>
      <c r="BO80" s="85"/>
      <c r="BP80" s="85"/>
      <c r="BQ80" s="85"/>
      <c r="BR80" s="85"/>
      <c r="BS80" s="85"/>
      <c r="BT80" s="85"/>
      <c r="BU80" s="85"/>
      <c r="BV80" s="85"/>
      <c r="BW80" s="85"/>
      <c r="BX80" s="85"/>
      <c r="BY80" s="85"/>
      <c r="BZ80" s="86"/>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7"/>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8"/>
      <c r="BM82" s="89"/>
      <c r="BN82" s="89"/>
      <c r="BO82" s="89"/>
      <c r="BP82" s="89"/>
      <c r="BQ82" s="89"/>
      <c r="BR82" s="89"/>
      <c r="BS82" s="89"/>
      <c r="BT82" s="89"/>
      <c r="BU82" s="89"/>
      <c r="BV82" s="89"/>
      <c r="BW82" s="89"/>
      <c r="BX82" s="89"/>
      <c r="BY82" s="89"/>
      <c r="BZ82" s="90"/>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gq834MyFMXjMwWx3XWTShw++nQlvNfdLtPooIpdLUGUHYV3fLj/rG9gxGrKANxcUPG/9d15I+RGyD2DCuyQQw==" saltValue="3fV2iaO3CXsLFd6M8TLe9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8" t="s">
        <v>65</v>
      </c>
      <c r="B4" s="30"/>
      <c r="C4" s="30"/>
      <c r="D4" s="30"/>
      <c r="E4" s="30"/>
      <c r="F4" s="30"/>
      <c r="G4" s="30"/>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322059</v>
      </c>
      <c r="D6" s="33">
        <f t="shared" si="3"/>
        <v>46</v>
      </c>
      <c r="E6" s="33">
        <f t="shared" si="3"/>
        <v>1</v>
      </c>
      <c r="F6" s="33">
        <f t="shared" si="3"/>
        <v>0</v>
      </c>
      <c r="G6" s="33">
        <f t="shared" si="3"/>
        <v>1</v>
      </c>
      <c r="H6" s="33" t="str">
        <f t="shared" si="3"/>
        <v>島根県　大田市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48.03</v>
      </c>
      <c r="P6" s="34">
        <f t="shared" si="3"/>
        <v>89.78</v>
      </c>
      <c r="Q6" s="34">
        <f t="shared" si="3"/>
        <v>4914</v>
      </c>
      <c r="R6" s="34">
        <f t="shared" si="3"/>
        <v>35549</v>
      </c>
      <c r="S6" s="34">
        <f t="shared" si="3"/>
        <v>435.71</v>
      </c>
      <c r="T6" s="34">
        <f t="shared" si="3"/>
        <v>81.59</v>
      </c>
      <c r="U6" s="34">
        <f t="shared" si="3"/>
        <v>31707</v>
      </c>
      <c r="V6" s="34">
        <f t="shared" si="3"/>
        <v>85.94</v>
      </c>
      <c r="W6" s="34">
        <f t="shared" si="3"/>
        <v>368.94</v>
      </c>
      <c r="X6" s="35">
        <f>IF(X7="",NA(),X7)</f>
        <v>101.42</v>
      </c>
      <c r="Y6" s="35">
        <f t="shared" ref="Y6:AG6" si="4">IF(Y7="",NA(),Y7)</f>
        <v>101.81</v>
      </c>
      <c r="Z6" s="35">
        <f t="shared" si="4"/>
        <v>104.41</v>
      </c>
      <c r="AA6" s="35">
        <f t="shared" si="4"/>
        <v>108.91</v>
      </c>
      <c r="AB6" s="35">
        <f t="shared" si="4"/>
        <v>104.68</v>
      </c>
      <c r="AC6" s="35">
        <f t="shared" si="4"/>
        <v>106.55</v>
      </c>
      <c r="AD6" s="35">
        <f t="shared" si="4"/>
        <v>110.01</v>
      </c>
      <c r="AE6" s="35">
        <f t="shared" si="4"/>
        <v>111.21</v>
      </c>
      <c r="AF6" s="35">
        <f t="shared" si="4"/>
        <v>111.71</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3.56</v>
      </c>
      <c r="AS6" s="34" t="str">
        <f>IF(AS7="","",IF(AS7="-","【-】","【"&amp;SUBSTITUTE(TEXT(AS7,"#,##0.00"),"-","△")&amp;"】"))</f>
        <v>【0.85】</v>
      </c>
      <c r="AT6" s="35">
        <f>IF(AT7="",NA(),AT7)</f>
        <v>695.43</v>
      </c>
      <c r="AU6" s="35">
        <f t="shared" ref="AU6:BC6" si="6">IF(AU7="",NA(),AU7)</f>
        <v>130.38999999999999</v>
      </c>
      <c r="AV6" s="35">
        <f t="shared" si="6"/>
        <v>121.43</v>
      </c>
      <c r="AW6" s="35">
        <f t="shared" si="6"/>
        <v>124.11</v>
      </c>
      <c r="AX6" s="35">
        <f t="shared" si="6"/>
        <v>121.81</v>
      </c>
      <c r="AY6" s="35">
        <f t="shared" si="6"/>
        <v>963.24</v>
      </c>
      <c r="AZ6" s="35">
        <f t="shared" si="6"/>
        <v>381.53</v>
      </c>
      <c r="BA6" s="35">
        <f t="shared" si="6"/>
        <v>391.54</v>
      </c>
      <c r="BB6" s="35">
        <f t="shared" si="6"/>
        <v>384.34</v>
      </c>
      <c r="BC6" s="35">
        <f t="shared" si="6"/>
        <v>357.34</v>
      </c>
      <c r="BD6" s="34" t="str">
        <f>IF(BD7="","",IF(BD7="-","【-】","【"&amp;SUBSTITUTE(TEXT(BD7,"#,##0.00"),"-","△")&amp;"】"))</f>
        <v>【264.34】</v>
      </c>
      <c r="BE6" s="35">
        <f>IF(BE7="",NA(),BE7)</f>
        <v>894.76</v>
      </c>
      <c r="BF6" s="35">
        <f t="shared" ref="BF6:BN6" si="7">IF(BF7="",NA(),BF7)</f>
        <v>880.16</v>
      </c>
      <c r="BG6" s="35">
        <f t="shared" si="7"/>
        <v>842.03</v>
      </c>
      <c r="BH6" s="35">
        <f t="shared" si="7"/>
        <v>800.15</v>
      </c>
      <c r="BI6" s="35">
        <f t="shared" si="7"/>
        <v>811.9</v>
      </c>
      <c r="BJ6" s="35">
        <f t="shared" si="7"/>
        <v>400.38</v>
      </c>
      <c r="BK6" s="35">
        <f t="shared" si="7"/>
        <v>393.27</v>
      </c>
      <c r="BL6" s="35">
        <f t="shared" si="7"/>
        <v>386.97</v>
      </c>
      <c r="BM6" s="35">
        <f t="shared" si="7"/>
        <v>380.58</v>
      </c>
      <c r="BN6" s="35">
        <f t="shared" si="7"/>
        <v>373.69</v>
      </c>
      <c r="BO6" s="34" t="str">
        <f>IF(BO7="","",IF(BO7="-","【-】","【"&amp;SUBSTITUTE(TEXT(BO7,"#,##0.00"),"-","△")&amp;"】"))</f>
        <v>【274.27】</v>
      </c>
      <c r="BP6" s="35">
        <f>IF(BP7="",NA(),BP7)</f>
        <v>86.66</v>
      </c>
      <c r="BQ6" s="35">
        <f t="shared" ref="BQ6:BY6" si="8">IF(BQ7="",NA(),BQ7)</f>
        <v>86.78</v>
      </c>
      <c r="BR6" s="35">
        <f t="shared" si="8"/>
        <v>88.05</v>
      </c>
      <c r="BS6" s="35">
        <f t="shared" si="8"/>
        <v>82.29</v>
      </c>
      <c r="BT6" s="35">
        <f t="shared" si="8"/>
        <v>84.79</v>
      </c>
      <c r="BU6" s="35">
        <f t="shared" si="8"/>
        <v>96.56</v>
      </c>
      <c r="BV6" s="35">
        <f t="shared" si="8"/>
        <v>100.47</v>
      </c>
      <c r="BW6" s="35">
        <f t="shared" si="8"/>
        <v>101.72</v>
      </c>
      <c r="BX6" s="35">
        <f t="shared" si="8"/>
        <v>102.38</v>
      </c>
      <c r="BY6" s="35">
        <f t="shared" si="8"/>
        <v>99.87</v>
      </c>
      <c r="BZ6" s="34" t="str">
        <f>IF(BZ7="","",IF(BZ7="-","【-】","【"&amp;SUBSTITUTE(TEXT(BZ7,"#,##0.00"),"-","△")&amp;"】"))</f>
        <v>【104.36】</v>
      </c>
      <c r="CA6" s="35">
        <f>IF(CA7="",NA(),CA7)</f>
        <v>291.72000000000003</v>
      </c>
      <c r="CB6" s="35">
        <f t="shared" ref="CB6:CJ6" si="9">IF(CB7="",NA(),CB7)</f>
        <v>291.85000000000002</v>
      </c>
      <c r="CC6" s="35">
        <f t="shared" si="9"/>
        <v>287.45</v>
      </c>
      <c r="CD6" s="35">
        <f t="shared" si="9"/>
        <v>307.64999999999998</v>
      </c>
      <c r="CE6" s="35">
        <f t="shared" si="9"/>
        <v>299.77999999999997</v>
      </c>
      <c r="CF6" s="35">
        <f t="shared" si="9"/>
        <v>177.14</v>
      </c>
      <c r="CG6" s="35">
        <f t="shared" si="9"/>
        <v>169.82</v>
      </c>
      <c r="CH6" s="35">
        <f t="shared" si="9"/>
        <v>168.2</v>
      </c>
      <c r="CI6" s="35">
        <f t="shared" si="9"/>
        <v>168.67</v>
      </c>
      <c r="CJ6" s="35">
        <f t="shared" si="9"/>
        <v>171.81</v>
      </c>
      <c r="CK6" s="34" t="str">
        <f>IF(CK7="","",IF(CK7="-","【-】","【"&amp;SUBSTITUTE(TEXT(CK7,"#,##0.00"),"-","△")&amp;"】"))</f>
        <v>【165.71】</v>
      </c>
      <c r="CL6" s="35">
        <f>IF(CL7="",NA(),CL7)</f>
        <v>46.79</v>
      </c>
      <c r="CM6" s="35">
        <f t="shared" ref="CM6:CU6" si="10">IF(CM7="",NA(),CM7)</f>
        <v>49.12</v>
      </c>
      <c r="CN6" s="35">
        <f t="shared" si="10"/>
        <v>48.15</v>
      </c>
      <c r="CO6" s="35">
        <f t="shared" si="10"/>
        <v>48.97</v>
      </c>
      <c r="CP6" s="35">
        <f t="shared" si="10"/>
        <v>51.97</v>
      </c>
      <c r="CQ6" s="35">
        <f t="shared" si="10"/>
        <v>55.64</v>
      </c>
      <c r="CR6" s="35">
        <f t="shared" si="10"/>
        <v>55.13</v>
      </c>
      <c r="CS6" s="35">
        <f t="shared" si="10"/>
        <v>54.77</v>
      </c>
      <c r="CT6" s="35">
        <f t="shared" si="10"/>
        <v>54.92</v>
      </c>
      <c r="CU6" s="35">
        <f t="shared" si="10"/>
        <v>60.03</v>
      </c>
      <c r="CV6" s="34" t="str">
        <f>IF(CV7="","",IF(CV7="-","【-】","【"&amp;SUBSTITUTE(TEXT(CV7,"#,##0.00"),"-","△")&amp;"】"))</f>
        <v>【60.41】</v>
      </c>
      <c r="CW6" s="35">
        <f>IF(CW7="",NA(),CW7)</f>
        <v>91.23</v>
      </c>
      <c r="CX6" s="35">
        <f t="shared" ref="CX6:DF6" si="11">IF(CX7="",NA(),CX7)</f>
        <v>84.42</v>
      </c>
      <c r="CY6" s="35">
        <f t="shared" si="11"/>
        <v>85.21</v>
      </c>
      <c r="CZ6" s="35">
        <f t="shared" si="11"/>
        <v>83.67</v>
      </c>
      <c r="DA6" s="35">
        <f t="shared" si="11"/>
        <v>80.47</v>
      </c>
      <c r="DB6" s="35">
        <f t="shared" si="11"/>
        <v>83.09</v>
      </c>
      <c r="DC6" s="35">
        <f t="shared" si="11"/>
        <v>83</v>
      </c>
      <c r="DD6" s="35">
        <f t="shared" si="11"/>
        <v>82.89</v>
      </c>
      <c r="DE6" s="35">
        <f t="shared" si="11"/>
        <v>82.66</v>
      </c>
      <c r="DF6" s="35">
        <f t="shared" si="11"/>
        <v>84.81</v>
      </c>
      <c r="DG6" s="34" t="str">
        <f>IF(DG7="","",IF(DG7="-","【-】","【"&amp;SUBSTITUTE(TEXT(DG7,"#,##0.00"),"-","△")&amp;"】"))</f>
        <v>【89.93】</v>
      </c>
      <c r="DH6" s="35">
        <f>IF(DH7="",NA(),DH7)</f>
        <v>39.549999999999997</v>
      </c>
      <c r="DI6" s="35">
        <f t="shared" ref="DI6:DQ6" si="12">IF(DI7="",NA(),DI7)</f>
        <v>46.58</v>
      </c>
      <c r="DJ6" s="35">
        <f t="shared" si="12"/>
        <v>48.18</v>
      </c>
      <c r="DK6" s="35">
        <f t="shared" si="12"/>
        <v>46.87</v>
      </c>
      <c r="DL6" s="35">
        <f t="shared" si="12"/>
        <v>43.61</v>
      </c>
      <c r="DM6" s="35">
        <f t="shared" si="12"/>
        <v>39.06</v>
      </c>
      <c r="DN6" s="35">
        <f t="shared" si="12"/>
        <v>46.66</v>
      </c>
      <c r="DO6" s="35">
        <f t="shared" si="12"/>
        <v>47.46</v>
      </c>
      <c r="DP6" s="35">
        <f t="shared" si="12"/>
        <v>48.49</v>
      </c>
      <c r="DQ6" s="35">
        <f t="shared" si="12"/>
        <v>47.28</v>
      </c>
      <c r="DR6" s="34" t="str">
        <f>IF(DR7="","",IF(DR7="-","【-】","【"&amp;SUBSTITUTE(TEXT(DR7,"#,##0.00"),"-","△")&amp;"】"))</f>
        <v>【48.12】</v>
      </c>
      <c r="DS6" s="35">
        <f>IF(DS7="",NA(),DS7)</f>
        <v>18.260000000000002</v>
      </c>
      <c r="DT6" s="35">
        <f t="shared" ref="DT6:EB6" si="13">IF(DT7="",NA(),DT7)</f>
        <v>18.739999999999998</v>
      </c>
      <c r="DU6" s="35">
        <f t="shared" si="13"/>
        <v>22.66</v>
      </c>
      <c r="DV6" s="35">
        <f t="shared" si="13"/>
        <v>21.74</v>
      </c>
      <c r="DW6" s="35">
        <f t="shared" si="13"/>
        <v>19.059999999999999</v>
      </c>
      <c r="DX6" s="35">
        <f t="shared" si="13"/>
        <v>8.8699999999999992</v>
      </c>
      <c r="DY6" s="35">
        <f t="shared" si="13"/>
        <v>9.85</v>
      </c>
      <c r="DZ6" s="35">
        <f t="shared" si="13"/>
        <v>9.7100000000000009</v>
      </c>
      <c r="EA6" s="35">
        <f t="shared" si="13"/>
        <v>12.79</v>
      </c>
      <c r="EB6" s="35">
        <f t="shared" si="13"/>
        <v>12.19</v>
      </c>
      <c r="EC6" s="34" t="str">
        <f>IF(EC7="","",IF(EC7="-","【-】","【"&amp;SUBSTITUTE(TEXT(EC7,"#,##0.00"),"-","△")&amp;"】"))</f>
        <v>【15.89】</v>
      </c>
      <c r="ED6" s="35">
        <f>IF(ED7="",NA(),ED7)</f>
        <v>2.2999999999999998</v>
      </c>
      <c r="EE6" s="35">
        <f t="shared" ref="EE6:EM6" si="14">IF(EE7="",NA(),EE7)</f>
        <v>1.91</v>
      </c>
      <c r="EF6" s="35">
        <f t="shared" si="14"/>
        <v>1.33</v>
      </c>
      <c r="EG6" s="35">
        <f t="shared" si="14"/>
        <v>1.03</v>
      </c>
      <c r="EH6" s="35">
        <f t="shared" si="14"/>
        <v>1.08</v>
      </c>
      <c r="EI6" s="35">
        <f t="shared" si="14"/>
        <v>0.67</v>
      </c>
      <c r="EJ6" s="35">
        <f t="shared" si="14"/>
        <v>0.66</v>
      </c>
      <c r="EK6" s="35">
        <f t="shared" si="14"/>
        <v>0.99</v>
      </c>
      <c r="EL6" s="35">
        <f t="shared" si="14"/>
        <v>0.71</v>
      </c>
      <c r="EM6" s="35">
        <f t="shared" si="14"/>
        <v>0.51</v>
      </c>
      <c r="EN6" s="34" t="str">
        <f>IF(EN7="","",IF(EN7="-","【-】","【"&amp;SUBSTITUTE(TEXT(EN7,"#,##0.00"),"-","△")&amp;"】"))</f>
        <v>【0.69】</v>
      </c>
    </row>
    <row r="7" spans="1:144" s="36" customFormat="1">
      <c r="A7" s="28"/>
      <c r="B7" s="37">
        <v>2017</v>
      </c>
      <c r="C7" s="37">
        <v>322059</v>
      </c>
      <c r="D7" s="37">
        <v>46</v>
      </c>
      <c r="E7" s="37">
        <v>1</v>
      </c>
      <c r="F7" s="37">
        <v>0</v>
      </c>
      <c r="G7" s="37">
        <v>1</v>
      </c>
      <c r="H7" s="37" t="s">
        <v>105</v>
      </c>
      <c r="I7" s="37" t="s">
        <v>106</v>
      </c>
      <c r="J7" s="37" t="s">
        <v>107</v>
      </c>
      <c r="K7" s="37" t="s">
        <v>108</v>
      </c>
      <c r="L7" s="37" t="s">
        <v>109</v>
      </c>
      <c r="M7" s="37" t="s">
        <v>110</v>
      </c>
      <c r="N7" s="38" t="s">
        <v>111</v>
      </c>
      <c r="O7" s="38">
        <v>48.03</v>
      </c>
      <c r="P7" s="38">
        <v>89.78</v>
      </c>
      <c r="Q7" s="38">
        <v>4914</v>
      </c>
      <c r="R7" s="38">
        <v>35549</v>
      </c>
      <c r="S7" s="38">
        <v>435.71</v>
      </c>
      <c r="T7" s="38">
        <v>81.59</v>
      </c>
      <c r="U7" s="38">
        <v>31707</v>
      </c>
      <c r="V7" s="38">
        <v>85.94</v>
      </c>
      <c r="W7" s="38">
        <v>368.94</v>
      </c>
      <c r="X7" s="38">
        <v>101.42</v>
      </c>
      <c r="Y7" s="38">
        <v>101.81</v>
      </c>
      <c r="Z7" s="38">
        <v>104.41</v>
      </c>
      <c r="AA7" s="38">
        <v>108.91</v>
      </c>
      <c r="AB7" s="38">
        <v>104.68</v>
      </c>
      <c r="AC7" s="38">
        <v>106.55</v>
      </c>
      <c r="AD7" s="38">
        <v>110.01</v>
      </c>
      <c r="AE7" s="38">
        <v>111.21</v>
      </c>
      <c r="AF7" s="38">
        <v>111.71</v>
      </c>
      <c r="AG7" s="38">
        <v>110.68</v>
      </c>
      <c r="AH7" s="38">
        <v>113.39</v>
      </c>
      <c r="AI7" s="38">
        <v>0</v>
      </c>
      <c r="AJ7" s="38">
        <v>0</v>
      </c>
      <c r="AK7" s="38">
        <v>0</v>
      </c>
      <c r="AL7" s="38">
        <v>0</v>
      </c>
      <c r="AM7" s="38">
        <v>0</v>
      </c>
      <c r="AN7" s="38">
        <v>9.56</v>
      </c>
      <c r="AO7" s="38">
        <v>2.8</v>
      </c>
      <c r="AP7" s="38">
        <v>1.93</v>
      </c>
      <c r="AQ7" s="38">
        <v>1.72</v>
      </c>
      <c r="AR7" s="38">
        <v>3.56</v>
      </c>
      <c r="AS7" s="38">
        <v>0.85</v>
      </c>
      <c r="AT7" s="38">
        <v>695.43</v>
      </c>
      <c r="AU7" s="38">
        <v>130.38999999999999</v>
      </c>
      <c r="AV7" s="38">
        <v>121.43</v>
      </c>
      <c r="AW7" s="38">
        <v>124.11</v>
      </c>
      <c r="AX7" s="38">
        <v>121.81</v>
      </c>
      <c r="AY7" s="38">
        <v>963.24</v>
      </c>
      <c r="AZ7" s="38">
        <v>381.53</v>
      </c>
      <c r="BA7" s="38">
        <v>391.54</v>
      </c>
      <c r="BB7" s="38">
        <v>384.34</v>
      </c>
      <c r="BC7" s="38">
        <v>357.34</v>
      </c>
      <c r="BD7" s="38">
        <v>264.33999999999997</v>
      </c>
      <c r="BE7" s="38">
        <v>894.76</v>
      </c>
      <c r="BF7" s="38">
        <v>880.16</v>
      </c>
      <c r="BG7" s="38">
        <v>842.03</v>
      </c>
      <c r="BH7" s="38">
        <v>800.15</v>
      </c>
      <c r="BI7" s="38">
        <v>811.9</v>
      </c>
      <c r="BJ7" s="38">
        <v>400.38</v>
      </c>
      <c r="BK7" s="38">
        <v>393.27</v>
      </c>
      <c r="BL7" s="38">
        <v>386.97</v>
      </c>
      <c r="BM7" s="38">
        <v>380.58</v>
      </c>
      <c r="BN7" s="38">
        <v>373.69</v>
      </c>
      <c r="BO7" s="38">
        <v>274.27</v>
      </c>
      <c r="BP7" s="38">
        <v>86.66</v>
      </c>
      <c r="BQ7" s="38">
        <v>86.78</v>
      </c>
      <c r="BR7" s="38">
        <v>88.05</v>
      </c>
      <c r="BS7" s="38">
        <v>82.29</v>
      </c>
      <c r="BT7" s="38">
        <v>84.79</v>
      </c>
      <c r="BU7" s="38">
        <v>96.56</v>
      </c>
      <c r="BV7" s="38">
        <v>100.47</v>
      </c>
      <c r="BW7" s="38">
        <v>101.72</v>
      </c>
      <c r="BX7" s="38">
        <v>102.38</v>
      </c>
      <c r="BY7" s="38">
        <v>99.87</v>
      </c>
      <c r="BZ7" s="38">
        <v>104.36</v>
      </c>
      <c r="CA7" s="38">
        <v>291.72000000000003</v>
      </c>
      <c r="CB7" s="38">
        <v>291.85000000000002</v>
      </c>
      <c r="CC7" s="38">
        <v>287.45</v>
      </c>
      <c r="CD7" s="38">
        <v>307.64999999999998</v>
      </c>
      <c r="CE7" s="38">
        <v>299.77999999999997</v>
      </c>
      <c r="CF7" s="38">
        <v>177.14</v>
      </c>
      <c r="CG7" s="38">
        <v>169.82</v>
      </c>
      <c r="CH7" s="38">
        <v>168.2</v>
      </c>
      <c r="CI7" s="38">
        <v>168.67</v>
      </c>
      <c r="CJ7" s="38">
        <v>171.81</v>
      </c>
      <c r="CK7" s="38">
        <v>165.71</v>
      </c>
      <c r="CL7" s="38">
        <v>46.79</v>
      </c>
      <c r="CM7" s="38">
        <v>49.12</v>
      </c>
      <c r="CN7" s="38">
        <v>48.15</v>
      </c>
      <c r="CO7" s="38">
        <v>48.97</v>
      </c>
      <c r="CP7" s="38">
        <v>51.97</v>
      </c>
      <c r="CQ7" s="38">
        <v>55.64</v>
      </c>
      <c r="CR7" s="38">
        <v>55.13</v>
      </c>
      <c r="CS7" s="38">
        <v>54.77</v>
      </c>
      <c r="CT7" s="38">
        <v>54.92</v>
      </c>
      <c r="CU7" s="38">
        <v>60.03</v>
      </c>
      <c r="CV7" s="38">
        <v>60.41</v>
      </c>
      <c r="CW7" s="38">
        <v>91.23</v>
      </c>
      <c r="CX7" s="38">
        <v>84.42</v>
      </c>
      <c r="CY7" s="38">
        <v>85.21</v>
      </c>
      <c r="CZ7" s="38">
        <v>83.67</v>
      </c>
      <c r="DA7" s="38">
        <v>80.47</v>
      </c>
      <c r="DB7" s="38">
        <v>83.09</v>
      </c>
      <c r="DC7" s="38">
        <v>83</v>
      </c>
      <c r="DD7" s="38">
        <v>82.89</v>
      </c>
      <c r="DE7" s="38">
        <v>82.66</v>
      </c>
      <c r="DF7" s="38">
        <v>84.81</v>
      </c>
      <c r="DG7" s="38">
        <v>89.93</v>
      </c>
      <c r="DH7" s="38">
        <v>39.549999999999997</v>
      </c>
      <c r="DI7" s="38">
        <v>46.58</v>
      </c>
      <c r="DJ7" s="38">
        <v>48.18</v>
      </c>
      <c r="DK7" s="38">
        <v>46.87</v>
      </c>
      <c r="DL7" s="38">
        <v>43.61</v>
      </c>
      <c r="DM7" s="38">
        <v>39.06</v>
      </c>
      <c r="DN7" s="38">
        <v>46.66</v>
      </c>
      <c r="DO7" s="38">
        <v>47.46</v>
      </c>
      <c r="DP7" s="38">
        <v>48.49</v>
      </c>
      <c r="DQ7" s="38">
        <v>47.28</v>
      </c>
      <c r="DR7" s="38">
        <v>48.12</v>
      </c>
      <c r="DS7" s="38">
        <v>18.260000000000002</v>
      </c>
      <c r="DT7" s="38">
        <v>18.739999999999998</v>
      </c>
      <c r="DU7" s="38">
        <v>22.66</v>
      </c>
      <c r="DV7" s="38">
        <v>21.74</v>
      </c>
      <c r="DW7" s="38">
        <v>19.059999999999999</v>
      </c>
      <c r="DX7" s="38">
        <v>8.8699999999999992</v>
      </c>
      <c r="DY7" s="38">
        <v>9.85</v>
      </c>
      <c r="DZ7" s="38">
        <v>9.7100000000000009</v>
      </c>
      <c r="EA7" s="38">
        <v>12.79</v>
      </c>
      <c r="EB7" s="38">
        <v>12.19</v>
      </c>
      <c r="EC7" s="38">
        <v>15.89</v>
      </c>
      <c r="ED7" s="38">
        <v>2.2999999999999998</v>
      </c>
      <c r="EE7" s="38">
        <v>1.91</v>
      </c>
      <c r="EF7" s="38">
        <v>1.33</v>
      </c>
      <c r="EG7" s="38">
        <v>1.03</v>
      </c>
      <c r="EH7" s="38">
        <v>1.08</v>
      </c>
      <c r="EI7" s="38">
        <v>0.67</v>
      </c>
      <c r="EJ7" s="38">
        <v>0.66</v>
      </c>
      <c r="EK7" s="38">
        <v>0.99</v>
      </c>
      <c r="EL7" s="38">
        <v>0.71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上下水道部管理課（o-suikanri06）</cp:lastModifiedBy>
  <cp:lastPrinted>2019-01-31T02:29:13Z</cp:lastPrinted>
  <dcterms:created xsi:type="dcterms:W3CDTF">2018-12-03T08:35:50Z</dcterms:created>
  <dcterms:modified xsi:type="dcterms:W3CDTF">2019-01-31T02:29:15Z</dcterms:modified>
  <cp:category/>
</cp:coreProperties>
</file>