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flsv\10建設部\下水道課\管理普及係\総　調査関係\H30\H31.2.5〆　下水道事業（法非適）に係る「経営比較分析表」\"/>
    </mc:Choice>
  </mc:AlternateContent>
  <workbookProtection workbookAlgorithmName="SHA-512" workbookHashValue="pRZvwOcr6NelsrGMiSlHEvQv5sWzPstPwL4pIYaOun5pHN5ON5NqrZDo90V9v4hb4THMdImmPO2zIucLO/PpqQ==" workbookSaltValue="oF4vYPFaVE0koW3unC2w9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<sst xmlns="http://schemas.openxmlformats.org/spreadsheetml/2006/main" count="240" uniqueCount="125">
  <si>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</si>
  <si>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</si>
  <si>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</si>
  <si>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</si>
  <si>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</si>
  <si>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</si>
  <si>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</si>
  <si>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</si>
  <si>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</si>
  <si>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</si>
  <si>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</si>
  <si>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</si>
  <si>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</si>
  <si>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</si>
  <si>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</si>
  <si>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</si>
  <si>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</si>
  <si>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</si>
  <si>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</si>
  <si>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</si>
  <si>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</si>
  <si>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</si>
  <si>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</si>
  <si>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</si>
  <si>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</si>
  <si>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</si>
  <si>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</si>
  <si>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</si>
  <si>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</si>
  <si>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</si>
  <si>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</si>
  <si>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</si>
  <si>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</si>
  <si>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</si>
  <si>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</si>
  <si>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</si>
  <si>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</si>
  <si>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</si>
  <si>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</si>
  <si>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</si>
  <si>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</si>
  <si>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</si>
  <si>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</si>
  <si>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</si>
  <si>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</si>
  <si>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</si>
  <si>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</si>
  <si>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</si>
  <si>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</si>
  <si>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</si>
  <si>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</si>
  <si>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</si>
  <si>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</si>
  <si>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</si>
  <si>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</si>
  <si>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</si>
  <si>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</si>
  <si>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</si>
  <si>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</si>
  <si>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</si>
  <si>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</si>
  <si>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</si>
  <si>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</si>
  <si>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</si>
  <si>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</si>
  <si>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</si>
  <si>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</si>
  <si>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</si>
  <si>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</si>
  <si>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</si>
  <si>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</si>
  <si>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</si>
  <si>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</si>
  <si>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</si>
  <si>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</si>
  <si>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</si>
  <si>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</si>
  <si>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</si>
  <si>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</si>
  <si>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</si>
  <si>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</si>
  <si>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</si>
  <si>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</si>
  <si>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</si>
  <si>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</si>
  <si>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</si>
  <si>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</si>
  <si>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</si>
  <si>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</si>
  <si>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</si>
  <si>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</si>
  <si>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</si>
  <si>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</si>
  <si>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</si>
  <si>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</si>
  <si>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</si>
  <si>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</si>
  <si>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</si>
  <si>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</si>
  <si>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</si>
  <si>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</si>
  <si>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</si>
  <si>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</si>
  <si>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</si>
  <si>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</si>
  <si>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</si>
  <si>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</si>
  <si>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</si>
  <si>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</si>
  <si>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</si>
  <si>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</si>
  <si>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</si>
  <si>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</si>
  <si>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</si>
  <si>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</si>
  <si>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</si>
  <si>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</si>
  <si>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</si>
  <si>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</si>
  <si>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</si>
  <si>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</si>
  <si>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</si>
  <si>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供用開始から間がないため、法定耐用年数50年を経過した管渠はない。施設においては、日頃から定期的な保守点検や修繕による延命化を図っている。</t>
    <phoneticPr fontId="4"/>
  </si>
  <si>
    <t>　益田市の公共下水道事業は、平成21年度より一部供用を開始してはいるものの、全体計画に対する整備率は非常に低い。使用料収入の増加による経営健全化を図るためにも、未整備区域の整備が急がれるが、過大な投資は、借入金の返済によって将来の経営を圧迫することとなるため、整備にあたっては、効率的、かつ適正規模の整備拡張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たい。今後の施設更新や長寿命化事業による下水道事業の持続を行っていくためにも、平成32年度予算・決算からの企業会計への移行に取組んでいるところである。</t>
    <phoneticPr fontId="4"/>
  </si>
  <si>
    <t>　当市における公共下水道事業は平成21年4月から供用を開始しており、順次整備区域を拡大しているところである。
　①収益的収支比率は、近年下がってきているが、この要因は料金収入は増加しているものの、地方債償還金及び雨水処理費の増加が収入の増加を上回っているためである。
　④企業債残高事業規模比率は整備区域の拡大に伴い、企業債残高も増加しており、高くなっている。
　⑤経費回収率は下水道使用料の増加に伴い、近年改善しており、類似団体の平均値に近くなっている。
　⑥汚水処理原価は、区域拡張に伴い有収水量も増加しているため、近年改善している。
　⑦施設利用率は、接続家屋の増加に伴い年々改善している。
　⑧水洗化率は、新たな区域の供用開始により対象人口が増加しており、増減を繰り返している。</t>
    <rPh sb="286" eb="288">
      <t>カオク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</si>
</sst>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62-42E8-8EB3-8C9AE34D3A99}"/>
            </c:ext>
          </c:extLst>
        </c:ser>
        <c:dLbls>
          <c:showLegendKey val="0"/>
          <c:showVal val="0"/>
          <c:showCatName val="0"/>
          <c:showSerName val="0"/>
          <c:showPercent val="0"/>
          <c:showBubbleSize val="0"/>
        </c:dLbls>
        <c:gapWidth val="150"/>
        <c:axId val="204443824"/>
        <c:axId val="20591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0.21</c:v>
                </c:pt>
                <c:pt idx="4">
                  <c:v>0.15</c:v>
                </c:pt>
              </c:numCache>
            </c:numRef>
          </c:val>
          <c:smooth val="0"/>
          <c:extLst>
            <c:ext xmlns:c16="http://schemas.microsoft.com/office/drawing/2014/chart" uri="{C3380CC4-5D6E-409C-BE32-E72D297353CC}">
              <c16:uniqueId val="{00000001-BC62-42E8-8EB3-8C9AE34D3A99}"/>
            </c:ext>
          </c:extLst>
        </c:ser>
        <c:dLbls>
          <c:showLegendKey val="0"/>
          <c:showVal val="0"/>
          <c:showCatName val="0"/>
          <c:showSerName val="0"/>
          <c:showPercent val="0"/>
          <c:showBubbleSize val="0"/>
        </c:dLbls>
        <c:marker val="1"/>
        <c:smooth val="0"/>
        <c:axId val="204443824"/>
        <c:axId val="205913624"/>
      </c:lineChart>
      <c:dateAx>
        <c:axId val="204443824"/>
        <c:scaling>
          <c:orientation val="minMax"/>
        </c:scaling>
        <c:delete val="1"/>
        <c:axPos val="b"/>
        <c:numFmt formatCode="ge" sourceLinked="1"/>
        <c:majorTickMark val="none"/>
        <c:minorTickMark val="none"/>
        <c:tickLblPos val="none"/>
        <c:crossAx val="205913624"/>
        <c:crosses val="autoZero"/>
        <c:auto val="1"/>
        <c:lblOffset val="100"/>
        <c:baseTimeUnit val="years"/>
      </c:dateAx>
      <c:valAx>
        <c:axId val="20591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18.53</c:v>
                </c:pt>
                <c:pt idx="1">
                  <c:v>21.59</c:v>
                </c:pt>
                <c:pt idx="2">
                  <c:v>25.06</c:v>
                </c:pt>
                <c:pt idx="3">
                  <c:v>31.24</c:v>
                </c:pt>
                <c:pt idx="4">
                  <c:v>34.65</c:v>
                </c:pt>
              </c:numCache>
            </c:numRef>
          </c:val>
          <c:extLst>
            <c:ext xmlns:c16="http://schemas.microsoft.com/office/drawing/2014/chart" uri="{C3380CC4-5D6E-409C-BE32-E72D297353CC}">
              <c16:uniqueId val="{00000000-B362-4563-9594-CEBC8193BEF5}"/>
            </c:ext>
          </c:extLst>
        </c:ser>
        <c:dLbls>
          <c:showLegendKey val="0"/>
          <c:showVal val="0"/>
          <c:showCatName val="0"/>
          <c:showSerName val="0"/>
          <c:showPercent val="0"/>
          <c:showBubbleSize val="0"/>
        </c:dLbls>
        <c:gapWidth val="150"/>
        <c:axId val="204411152"/>
        <c:axId val="20591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40.75</c:v>
                </c:pt>
                <c:pt idx="4">
                  <c:v>42.4</c:v>
                </c:pt>
              </c:numCache>
            </c:numRef>
          </c:val>
          <c:smooth val="0"/>
          <c:extLst>
            <c:ext xmlns:c16="http://schemas.microsoft.com/office/drawing/2014/chart" uri="{C3380CC4-5D6E-409C-BE32-E72D297353CC}">
              <c16:uniqueId val="{00000001-B362-4563-9594-CEBC8193BEF5}"/>
            </c:ext>
          </c:extLst>
        </c:ser>
        <c:dLbls>
          <c:showLegendKey val="0"/>
          <c:showVal val="0"/>
          <c:showCatName val="0"/>
          <c:showSerName val="0"/>
          <c:showPercent val="0"/>
          <c:showBubbleSize val="0"/>
        </c:dLbls>
        <c:marker val="1"/>
        <c:smooth val="0"/>
        <c:axId val="204411152"/>
        <c:axId val="205919608"/>
      </c:lineChart>
      <c:dateAx>
        <c:axId val="204411152"/>
        <c:scaling>
          <c:orientation val="minMax"/>
        </c:scaling>
        <c:delete val="1"/>
        <c:axPos val="b"/>
        <c:numFmt formatCode="ge" sourceLinked="1"/>
        <c:majorTickMark val="none"/>
        <c:minorTickMark val="none"/>
        <c:tickLblPos val="none"/>
        <c:crossAx val="205919608"/>
        <c:crosses val="autoZero"/>
        <c:auto val="1"/>
        <c:lblOffset val="100"/>
        <c:baseTimeUnit val="years"/>
      </c:dateAx>
      <c:valAx>
        <c:axId val="20591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62.18</c:v>
                </c:pt>
                <c:pt idx="1">
                  <c:v>72.819999999999993</c:v>
                </c:pt>
                <c:pt idx="2">
                  <c:v>74.02</c:v>
                </c:pt>
                <c:pt idx="3">
                  <c:v>62.96</c:v>
                </c:pt>
                <c:pt idx="4">
                  <c:v>57.82</c:v>
                </c:pt>
              </c:numCache>
            </c:numRef>
          </c:val>
          <c:extLst>
            <c:ext xmlns:c16="http://schemas.microsoft.com/office/drawing/2014/chart" uri="{C3380CC4-5D6E-409C-BE32-E72D297353CC}">
              <c16:uniqueId val="{00000000-28A5-42C2-9064-EECF01BB40AC}"/>
            </c:ext>
          </c:extLst>
        </c:ser>
        <c:dLbls>
          <c:showLegendKey val="0"/>
          <c:showVal val="0"/>
          <c:showCatName val="0"/>
          <c:showSerName val="0"/>
          <c:showPercent val="0"/>
          <c:showBubbleSize val="0"/>
        </c:dLbls>
        <c:gapWidth val="150"/>
        <c:axId val="206243488"/>
        <c:axId val="20624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64.97</c:v>
                </c:pt>
                <c:pt idx="4">
                  <c:v>65.77</c:v>
                </c:pt>
              </c:numCache>
            </c:numRef>
          </c:val>
          <c:smooth val="0"/>
          <c:extLst>
            <c:ext xmlns:c16="http://schemas.microsoft.com/office/drawing/2014/chart" uri="{C3380CC4-5D6E-409C-BE32-E72D297353CC}">
              <c16:uniqueId val="{00000001-28A5-42C2-9064-EECF01BB40AC}"/>
            </c:ext>
          </c:extLst>
        </c:ser>
        <c:dLbls>
          <c:showLegendKey val="0"/>
          <c:showVal val="0"/>
          <c:showCatName val="0"/>
          <c:showSerName val="0"/>
          <c:showPercent val="0"/>
          <c:showBubbleSize val="0"/>
        </c:dLbls>
        <c:marker val="1"/>
        <c:smooth val="0"/>
        <c:axId val="206243488"/>
        <c:axId val="206243880"/>
      </c:lineChart>
      <c:dateAx>
        <c:axId val="206243488"/>
        <c:scaling>
          <c:orientation val="minMax"/>
        </c:scaling>
        <c:delete val="1"/>
        <c:axPos val="b"/>
        <c:numFmt formatCode="ge" sourceLinked="1"/>
        <c:majorTickMark val="none"/>
        <c:minorTickMark val="none"/>
        <c:tickLblPos val="none"/>
        <c:crossAx val="206243880"/>
        <c:crosses val="autoZero"/>
        <c:auto val="1"/>
        <c:lblOffset val="100"/>
        <c:baseTimeUnit val="years"/>
      </c:dateAx>
      <c:valAx>
        <c:axId val="20624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87.78</c:v>
                </c:pt>
                <c:pt idx="1">
                  <c:v>82.85</c:v>
                </c:pt>
                <c:pt idx="2">
                  <c:v>85.53</c:v>
                </c:pt>
                <c:pt idx="3">
                  <c:v>76.87</c:v>
                </c:pt>
                <c:pt idx="4">
                  <c:v>76.2</c:v>
                </c:pt>
              </c:numCache>
            </c:numRef>
          </c:val>
          <c:extLst>
            <c:ext xmlns:c16="http://schemas.microsoft.com/office/drawing/2014/chart" uri="{C3380CC4-5D6E-409C-BE32-E72D297353CC}">
              <c16:uniqueId val="{00000000-685D-4E32-AA14-1C71917A52B8}"/>
            </c:ext>
          </c:extLst>
        </c:ser>
        <c:dLbls>
          <c:showLegendKey val="0"/>
          <c:showVal val="0"/>
          <c:showCatName val="0"/>
          <c:showSerName val="0"/>
          <c:showPercent val="0"/>
          <c:showBubbleSize val="0"/>
        </c:dLbls>
        <c:gapWidth val="150"/>
        <c:axId val="205469392"/>
        <c:axId val="20516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5D-4E32-AA14-1C71917A52B8}"/>
            </c:ext>
          </c:extLst>
        </c:ser>
        <c:dLbls>
          <c:showLegendKey val="0"/>
          <c:showVal val="0"/>
          <c:showCatName val="0"/>
          <c:showSerName val="0"/>
          <c:showPercent val="0"/>
          <c:showBubbleSize val="0"/>
        </c:dLbls>
        <c:marker val="1"/>
        <c:smooth val="0"/>
        <c:axId val="205469392"/>
        <c:axId val="205165656"/>
      </c:lineChart>
      <c:dateAx>
        <c:axId val="205469392"/>
        <c:scaling>
          <c:orientation val="minMax"/>
        </c:scaling>
        <c:delete val="1"/>
        <c:axPos val="b"/>
        <c:numFmt formatCode="ge" sourceLinked="1"/>
        <c:majorTickMark val="none"/>
        <c:minorTickMark val="none"/>
        <c:tickLblPos val="none"/>
        <c:crossAx val="205165656"/>
        <c:crosses val="autoZero"/>
        <c:auto val="1"/>
        <c:lblOffset val="100"/>
        <c:baseTimeUnit val="years"/>
      </c:dateAx>
      <c:valAx>
        <c:axId val="20516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6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88-454B-A64C-BECF0368BD9E}"/>
            </c:ext>
          </c:extLst>
        </c:ser>
        <c:dLbls>
          <c:showLegendKey val="0"/>
          <c:showVal val="0"/>
          <c:showCatName val="0"/>
          <c:showSerName val="0"/>
          <c:showPercent val="0"/>
          <c:showBubbleSize val="0"/>
        </c:dLbls>
        <c:gapWidth val="150"/>
        <c:axId val="205747376"/>
        <c:axId val="20575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88-454B-A64C-BECF0368BD9E}"/>
            </c:ext>
          </c:extLst>
        </c:ser>
        <c:dLbls>
          <c:showLegendKey val="0"/>
          <c:showVal val="0"/>
          <c:showCatName val="0"/>
          <c:showSerName val="0"/>
          <c:showPercent val="0"/>
          <c:showBubbleSize val="0"/>
        </c:dLbls>
        <c:marker val="1"/>
        <c:smooth val="0"/>
        <c:axId val="205747376"/>
        <c:axId val="205753904"/>
      </c:lineChart>
      <c:dateAx>
        <c:axId val="205747376"/>
        <c:scaling>
          <c:orientation val="minMax"/>
        </c:scaling>
        <c:delete val="1"/>
        <c:axPos val="b"/>
        <c:numFmt formatCode="ge" sourceLinked="1"/>
        <c:majorTickMark val="none"/>
        <c:minorTickMark val="none"/>
        <c:tickLblPos val="none"/>
        <c:crossAx val="205753904"/>
        <c:crosses val="autoZero"/>
        <c:auto val="1"/>
        <c:lblOffset val="100"/>
        <c:baseTimeUnit val="years"/>
      </c:dateAx>
      <c:valAx>
        <c:axId val="2057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4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94-4D09-948B-D8E82F5BE9B8}"/>
            </c:ext>
          </c:extLst>
        </c:ser>
        <c:dLbls>
          <c:showLegendKey val="0"/>
          <c:showVal val="0"/>
          <c:showCatName val="0"/>
          <c:showSerName val="0"/>
          <c:showPercent val="0"/>
          <c:showBubbleSize val="0"/>
        </c:dLbls>
        <c:gapWidth val="150"/>
        <c:axId val="205827248"/>
        <c:axId val="20582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94-4D09-948B-D8E82F5BE9B8}"/>
            </c:ext>
          </c:extLst>
        </c:ser>
        <c:dLbls>
          <c:showLegendKey val="0"/>
          <c:showVal val="0"/>
          <c:showCatName val="0"/>
          <c:showSerName val="0"/>
          <c:showPercent val="0"/>
          <c:showBubbleSize val="0"/>
        </c:dLbls>
        <c:marker val="1"/>
        <c:smooth val="0"/>
        <c:axId val="205827248"/>
        <c:axId val="205829680"/>
      </c:lineChart>
      <c:dateAx>
        <c:axId val="205827248"/>
        <c:scaling>
          <c:orientation val="minMax"/>
        </c:scaling>
        <c:delete val="1"/>
        <c:axPos val="b"/>
        <c:numFmt formatCode="ge" sourceLinked="1"/>
        <c:majorTickMark val="none"/>
        <c:minorTickMark val="none"/>
        <c:tickLblPos val="none"/>
        <c:crossAx val="205829680"/>
        <c:crosses val="autoZero"/>
        <c:auto val="1"/>
        <c:lblOffset val="100"/>
        <c:baseTimeUnit val="years"/>
      </c:dateAx>
      <c:valAx>
        <c:axId val="20582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2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07-43F2-BDE5-4749F0F86074}"/>
            </c:ext>
          </c:extLst>
        </c:ser>
        <c:dLbls>
          <c:showLegendKey val="0"/>
          <c:showVal val="0"/>
          <c:showCatName val="0"/>
          <c:showSerName val="0"/>
          <c:showPercent val="0"/>
          <c:showBubbleSize val="0"/>
        </c:dLbls>
        <c:gapWidth val="150"/>
        <c:axId val="204411544"/>
        <c:axId val="2044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07-43F2-BDE5-4749F0F86074}"/>
            </c:ext>
          </c:extLst>
        </c:ser>
        <c:dLbls>
          <c:showLegendKey val="0"/>
          <c:showVal val="0"/>
          <c:showCatName val="0"/>
          <c:showSerName val="0"/>
          <c:showPercent val="0"/>
          <c:showBubbleSize val="0"/>
        </c:dLbls>
        <c:marker val="1"/>
        <c:smooth val="0"/>
        <c:axId val="204411544"/>
        <c:axId val="204411936"/>
      </c:lineChart>
      <c:dateAx>
        <c:axId val="204411544"/>
        <c:scaling>
          <c:orientation val="minMax"/>
        </c:scaling>
        <c:delete val="1"/>
        <c:axPos val="b"/>
        <c:numFmt formatCode="ge" sourceLinked="1"/>
        <c:majorTickMark val="none"/>
        <c:minorTickMark val="none"/>
        <c:tickLblPos val="none"/>
        <c:crossAx val="204411936"/>
        <c:crosses val="autoZero"/>
        <c:auto val="1"/>
        <c:lblOffset val="100"/>
        <c:baseTimeUnit val="years"/>
      </c:dateAx>
      <c:valAx>
        <c:axId val="2044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1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0F-4F80-92A6-C32495A8A743}"/>
            </c:ext>
          </c:extLst>
        </c:ser>
        <c:dLbls>
          <c:showLegendKey val="0"/>
          <c:showVal val="0"/>
          <c:showCatName val="0"/>
          <c:showSerName val="0"/>
          <c:showPercent val="0"/>
          <c:showBubbleSize val="0"/>
        </c:dLbls>
        <c:gapWidth val="150"/>
        <c:axId val="205890512"/>
        <c:axId val="20589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0F-4F80-92A6-C32495A8A743}"/>
            </c:ext>
          </c:extLst>
        </c:ser>
        <c:dLbls>
          <c:showLegendKey val="0"/>
          <c:showVal val="0"/>
          <c:showCatName val="0"/>
          <c:showSerName val="0"/>
          <c:showPercent val="0"/>
          <c:showBubbleSize val="0"/>
        </c:dLbls>
        <c:marker val="1"/>
        <c:smooth val="0"/>
        <c:axId val="205890512"/>
        <c:axId val="205890904"/>
      </c:lineChart>
      <c:dateAx>
        <c:axId val="205890512"/>
        <c:scaling>
          <c:orientation val="minMax"/>
        </c:scaling>
        <c:delete val="1"/>
        <c:axPos val="b"/>
        <c:numFmt formatCode="ge" sourceLinked="1"/>
        <c:majorTickMark val="none"/>
        <c:minorTickMark val="none"/>
        <c:tickLblPos val="none"/>
        <c:crossAx val="205890904"/>
        <c:crosses val="autoZero"/>
        <c:auto val="1"/>
        <c:lblOffset val="100"/>
        <c:baseTimeUnit val="years"/>
      </c:dateAx>
      <c:valAx>
        <c:axId val="20589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9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1783.8</c:v>
                </c:pt>
                <c:pt idx="1">
                  <c:v>2851.9</c:v>
                </c:pt>
                <c:pt idx="2">
                  <c:v>3177.22</c:v>
                </c:pt>
                <c:pt idx="3">
                  <c:v>3215.9</c:v>
                </c:pt>
                <c:pt idx="4">
                  <c:v>7394.04</c:v>
                </c:pt>
              </c:numCache>
            </c:numRef>
          </c:val>
          <c:extLst>
            <c:ext xmlns:c16="http://schemas.microsoft.com/office/drawing/2014/chart" uri="{C3380CC4-5D6E-409C-BE32-E72D297353CC}">
              <c16:uniqueId val="{00000000-09C8-4E2A-B797-D2DC327D6E1C}"/>
            </c:ext>
          </c:extLst>
        </c:ser>
        <c:dLbls>
          <c:showLegendKey val="0"/>
          <c:showVal val="0"/>
          <c:showCatName val="0"/>
          <c:showSerName val="0"/>
          <c:showPercent val="0"/>
          <c:showBubbleSize val="0"/>
        </c:dLbls>
        <c:gapWidth val="150"/>
        <c:axId val="205916472"/>
        <c:axId val="2059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1193.49</c:v>
                </c:pt>
                <c:pt idx="4">
                  <c:v>876.19</c:v>
                </c:pt>
              </c:numCache>
            </c:numRef>
          </c:val>
          <c:smooth val="0"/>
          <c:extLst>
            <c:ext xmlns:c16="http://schemas.microsoft.com/office/drawing/2014/chart" uri="{C3380CC4-5D6E-409C-BE32-E72D297353CC}">
              <c16:uniqueId val="{00000001-09C8-4E2A-B797-D2DC327D6E1C}"/>
            </c:ext>
          </c:extLst>
        </c:ser>
        <c:dLbls>
          <c:showLegendKey val="0"/>
          <c:showVal val="0"/>
          <c:showCatName val="0"/>
          <c:showSerName val="0"/>
          <c:showPercent val="0"/>
          <c:showBubbleSize val="0"/>
        </c:dLbls>
        <c:marker val="1"/>
        <c:smooth val="0"/>
        <c:axId val="205916472"/>
        <c:axId val="205916864"/>
      </c:lineChart>
      <c:dateAx>
        <c:axId val="205916472"/>
        <c:scaling>
          <c:orientation val="minMax"/>
        </c:scaling>
        <c:delete val="1"/>
        <c:axPos val="b"/>
        <c:numFmt formatCode="ge" sourceLinked="1"/>
        <c:majorTickMark val="none"/>
        <c:minorTickMark val="none"/>
        <c:tickLblPos val="none"/>
        <c:crossAx val="205916864"/>
        <c:crosses val="autoZero"/>
        <c:auto val="1"/>
        <c:lblOffset val="100"/>
        <c:baseTimeUnit val="years"/>
      </c:dateAx>
      <c:valAx>
        <c:axId val="205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1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78.95</c:v>
                </c:pt>
                <c:pt idx="1">
                  <c:v>63.75</c:v>
                </c:pt>
                <c:pt idx="2">
                  <c:v>52.23</c:v>
                </c:pt>
                <c:pt idx="3">
                  <c:v>58.11</c:v>
                </c:pt>
                <c:pt idx="4">
                  <c:v>70.05</c:v>
                </c:pt>
              </c:numCache>
            </c:numRef>
          </c:val>
          <c:extLst>
            <c:ext xmlns:c16="http://schemas.microsoft.com/office/drawing/2014/chart" uri="{C3380CC4-5D6E-409C-BE32-E72D297353CC}">
              <c16:uniqueId val="{00000000-FF53-4017-AC7C-2E0916D7F478}"/>
            </c:ext>
          </c:extLst>
        </c:ser>
        <c:dLbls>
          <c:showLegendKey val="0"/>
          <c:showVal val="0"/>
          <c:showCatName val="0"/>
          <c:showSerName val="0"/>
          <c:showPercent val="0"/>
          <c:showBubbleSize val="0"/>
        </c:dLbls>
        <c:gapWidth val="150"/>
        <c:axId val="204410760"/>
        <c:axId val="2044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65.569999999999993</c:v>
                </c:pt>
                <c:pt idx="4">
                  <c:v>75.7</c:v>
                </c:pt>
              </c:numCache>
            </c:numRef>
          </c:val>
          <c:smooth val="0"/>
          <c:extLst>
            <c:ext xmlns:c16="http://schemas.microsoft.com/office/drawing/2014/chart" uri="{C3380CC4-5D6E-409C-BE32-E72D297353CC}">
              <c16:uniqueId val="{00000001-FF53-4017-AC7C-2E0916D7F478}"/>
            </c:ext>
          </c:extLst>
        </c:ser>
        <c:dLbls>
          <c:showLegendKey val="0"/>
          <c:showVal val="0"/>
          <c:showCatName val="0"/>
          <c:showSerName val="0"/>
          <c:showPercent val="0"/>
          <c:showBubbleSize val="0"/>
        </c:dLbls>
        <c:marker val="1"/>
        <c:smooth val="0"/>
        <c:axId val="204410760"/>
        <c:axId val="204410368"/>
      </c:lineChart>
      <c:dateAx>
        <c:axId val="204410760"/>
        <c:scaling>
          <c:orientation val="minMax"/>
        </c:scaling>
        <c:delete val="1"/>
        <c:axPos val="b"/>
        <c:numFmt formatCode="ge" sourceLinked="1"/>
        <c:majorTickMark val="none"/>
        <c:minorTickMark val="none"/>
        <c:tickLblPos val="none"/>
        <c:crossAx val="204410368"/>
        <c:crosses val="autoZero"/>
        <c:auto val="1"/>
        <c:lblOffset val="100"/>
        <c:baseTimeUnit val="years"/>
      </c:dateAx>
      <c:valAx>
        <c:axId val="2044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305.23</c:v>
                </c:pt>
                <c:pt idx="1">
                  <c:v>388.35</c:v>
                </c:pt>
                <c:pt idx="2">
                  <c:v>482.8</c:v>
                </c:pt>
                <c:pt idx="3">
                  <c:v>437.93</c:v>
                </c:pt>
                <c:pt idx="4">
                  <c:v>363.48</c:v>
                </c:pt>
              </c:numCache>
            </c:numRef>
          </c:val>
          <c:extLst>
            <c:ext xmlns:c16="http://schemas.microsoft.com/office/drawing/2014/chart" uri="{C3380CC4-5D6E-409C-BE32-E72D297353CC}">
              <c16:uniqueId val="{00000000-B467-4419-9A93-0C9A9159BB9F}"/>
            </c:ext>
          </c:extLst>
        </c:ser>
        <c:dLbls>
          <c:showLegendKey val="0"/>
          <c:showVal val="0"/>
          <c:showCatName val="0"/>
          <c:showSerName val="0"/>
          <c:showPercent val="0"/>
          <c:showBubbleSize val="0"/>
        </c:dLbls>
        <c:gapWidth val="150"/>
        <c:axId val="205918040"/>
        <c:axId val="20591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263.04000000000002</c:v>
                </c:pt>
                <c:pt idx="4">
                  <c:v>230.04</c:v>
                </c:pt>
              </c:numCache>
            </c:numRef>
          </c:val>
          <c:smooth val="0"/>
          <c:extLst>
            <c:ext xmlns:c16="http://schemas.microsoft.com/office/drawing/2014/chart" uri="{C3380CC4-5D6E-409C-BE32-E72D297353CC}">
              <c16:uniqueId val="{00000001-B467-4419-9A93-0C9A9159BB9F}"/>
            </c:ext>
          </c:extLst>
        </c:ser>
        <c:dLbls>
          <c:showLegendKey val="0"/>
          <c:showVal val="0"/>
          <c:showCatName val="0"/>
          <c:showSerName val="0"/>
          <c:showPercent val="0"/>
          <c:showBubbleSize val="0"/>
        </c:dLbls>
        <c:marker val="1"/>
        <c:smooth val="0"/>
        <c:axId val="205918040"/>
        <c:axId val="205918432"/>
      </c:lineChart>
      <c:dateAx>
        <c:axId val="205918040"/>
        <c:scaling>
          <c:orientation val="minMax"/>
        </c:scaling>
        <c:delete val="1"/>
        <c:axPos val="b"/>
        <c:numFmt formatCode="ge" sourceLinked="1"/>
        <c:majorTickMark val="none"/>
        <c:minorTickMark val="none"/>
        <c:tickLblPos val="none"/>
        <c:crossAx val="205918432"/>
        <c:crosses val="autoZero"/>
        <c:auto val="1"/>
        <c:lblOffset val="100"/>
        <c:baseTimeUnit val="years"/>
      </c:dateAx>
      <c:valAx>
        <c:axId val="2059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1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益田市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47521</v>
      </c>
      <c r="AM8" s="49"/>
      <c r="AN8" s="49"/>
      <c r="AO8" s="49"/>
      <c r="AP8" s="49"/>
      <c r="AQ8" s="49"/>
      <c r="AR8" s="49"/>
      <c r="AS8" s="49"/>
      <c r="AT8" s="44">
        <f>データ!T6</f>
        <v>733.19</v>
      </c>
      <c r="AU8" s="44"/>
      <c r="AV8" s="44"/>
      <c r="AW8" s="44"/>
      <c r="AX8" s="44"/>
      <c r="AY8" s="44"/>
      <c r="AZ8" s="44"/>
      <c r="BA8" s="44"/>
      <c r="BB8" s="44">
        <f>データ!U6</f>
        <v>64.81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6.58</v>
      </c>
      <c r="Q10" s="44"/>
      <c r="R10" s="44"/>
      <c r="S10" s="44"/>
      <c r="T10" s="44"/>
      <c r="U10" s="44"/>
      <c r="V10" s="44"/>
      <c r="W10" s="44">
        <f>データ!Q6</f>
        <v>100</v>
      </c>
      <c r="X10" s="44"/>
      <c r="Y10" s="44"/>
      <c r="Z10" s="44"/>
      <c r="AA10" s="44"/>
      <c r="AB10" s="44"/>
      <c r="AC10" s="44"/>
      <c r="AD10" s="49">
        <f>データ!R6</f>
        <v>4428</v>
      </c>
      <c r="AE10" s="49"/>
      <c r="AF10" s="49"/>
      <c r="AG10" s="49"/>
      <c r="AH10" s="49"/>
      <c r="AI10" s="49"/>
      <c r="AJ10" s="49"/>
      <c r="AK10" s="2"/>
      <c r="AL10" s="49">
        <f>データ!V6</f>
        <v>3108</v>
      </c>
      <c r="AM10" s="49"/>
      <c r="AN10" s="49"/>
      <c r="AO10" s="49"/>
      <c r="AP10" s="49"/>
      <c r="AQ10" s="49"/>
      <c r="AR10" s="49"/>
      <c r="AS10" s="49"/>
      <c r="AT10" s="44">
        <f>データ!W6</f>
        <v>1.18</v>
      </c>
      <c r="AU10" s="44"/>
      <c r="AV10" s="44"/>
      <c r="AW10" s="44"/>
      <c r="AX10" s="44"/>
      <c r="AY10" s="44"/>
      <c r="AZ10" s="44"/>
      <c r="BA10" s="44"/>
      <c r="BB10" s="44">
        <f>データ!X6</f>
        <v>2633.9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Iul8gG6+Stwoxb2n+vWThpEGFs3E0D7UUyzv8jrVom46ooxtLcXSYmvXvS47Pybt3iyPocZrv9g+vK1xEpEdEw==" saltValue="lDsoi0UbTNbW5OtxHjeJ/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M1" workbookViewId="0">
      <selection activeCell="AU7" sqref="AU7"/>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322041</v>
      </c>
      <c r="D6" s="32">
        <f t="shared" si="3"/>
        <v>47</v>
      </c>
      <c r="E6" s="32">
        <f t="shared" si="3"/>
        <v>17</v>
      </c>
      <c r="F6" s="32">
        <f t="shared" si="3"/>
        <v>1</v>
      </c>
      <c r="G6" s="32">
        <f t="shared" si="3"/>
        <v>0</v>
      </c>
      <c r="H6" s="32" t="str">
        <f t="shared" si="3"/>
        <v>島根県　益田市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6.58</v>
      </c>
      <c r="Q6" s="33">
        <f t="shared" si="3"/>
        <v>100</v>
      </c>
      <c r="R6" s="33">
        <f t="shared" si="3"/>
        <v>4428</v>
      </c>
      <c r="S6" s="33">
        <f t="shared" si="3"/>
        <v>47521</v>
      </c>
      <c r="T6" s="33">
        <f t="shared" si="3"/>
        <v>733.19</v>
      </c>
      <c r="U6" s="33">
        <f t="shared" si="3"/>
        <v>64.81</v>
      </c>
      <c r="V6" s="33">
        <f t="shared" si="3"/>
        <v>3108</v>
      </c>
      <c r="W6" s="33">
        <f t="shared" si="3"/>
        <v>1.18</v>
      </c>
      <c r="X6" s="33">
        <f t="shared" si="3"/>
        <v>2633.9</v>
      </c>
      <c r="Y6" s="34">
        <f>IF(Y7="",NA(),Y7)</f>
        <v>87.78</v>
      </c>
      <c r="Z6" s="34">
        <f t="shared" ref="Z6:AH6" si="4">IF(Z7="",NA(),Z7)</f>
        <v>82.85</v>
      </c>
      <c r="AA6" s="34">
        <f t="shared" si="4"/>
        <v>85.53</v>
      </c>
      <c r="AB6" s="34">
        <f t="shared" si="4"/>
        <v>76.87</v>
      </c>
      <c r="AC6" s="34">
        <f t="shared" si="4"/>
        <v>76.2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1783.8</v>
      </c>
      <c r="BG6" s="34">
        <f t="shared" ref="BG6:BO6" si="7">IF(BG7="",NA(),BG7)</f>
        <v>2851.9</v>
      </c>
      <c r="BH6" s="34">
        <f t="shared" si="7"/>
        <v>3177.22</v>
      </c>
      <c r="BI6" s="34">
        <f t="shared" si="7"/>
        <v>3215.9</v>
      </c>
      <c r="BJ6" s="34">
        <f t="shared" si="7"/>
        <v>7394.04</v>
      </c>
      <c r="BK6" s="34">
        <f t="shared" si="7"/>
        <v>1826.49</v>
      </c>
      <c r="BL6" s="34">
        <f t="shared" si="7"/>
        <v>1696.96</v>
      </c>
      <c r="BM6" s="34">
        <f t="shared" si="7"/>
        <v>1824.34</v>
      </c>
      <c r="BN6" s="34">
        <f t="shared" si="7"/>
        <v>1193.49</v>
      </c>
      <c r="BO6" s="34">
        <f t="shared" si="7"/>
        <v>876.19</v>
      </c>
      <c r="BP6" s="33" t="str">
        <f>IF(BP7="","",IF(BP7="-","【-】","【"&amp;SUBSTITUTE(TEXT(BP7,"#,##0.00"),"-","△")&amp;"】"))</f>
        <v>【707.33】</v>
      </c>
      <c r="BQ6" s="34">
        <f>IF(BQ7="",NA(),BQ7)</f>
        <v>78.95</v>
      </c>
      <c r="BR6" s="34">
        <f t="shared" ref="BR6:BZ6" si="8">IF(BR7="",NA(),BR7)</f>
        <v>63.75</v>
      </c>
      <c r="BS6" s="34">
        <f t="shared" si="8"/>
        <v>52.23</v>
      </c>
      <c r="BT6" s="34">
        <f t="shared" si="8"/>
        <v>58.11</v>
      </c>
      <c r="BU6" s="34">
        <f t="shared" si="8"/>
        <v>70.05</v>
      </c>
      <c r="BV6" s="34">
        <f t="shared" si="8"/>
        <v>48</v>
      </c>
      <c r="BW6" s="34">
        <f t="shared" si="8"/>
        <v>47.23</v>
      </c>
      <c r="BX6" s="34">
        <f t="shared" si="8"/>
        <v>54.16</v>
      </c>
      <c r="BY6" s="34">
        <f t="shared" si="8"/>
        <v>65.569999999999993</v>
      </c>
      <c r="BZ6" s="34">
        <f t="shared" si="8"/>
        <v>75.7</v>
      </c>
      <c r="CA6" s="33" t="str">
        <f>IF(CA7="","",IF(CA7="-","【-】","【"&amp;SUBSTITUTE(TEXT(CA7,"#,##0.00"),"-","△")&amp;"】"))</f>
        <v>【101.26】</v>
      </c>
      <c r="CB6" s="34">
        <f>IF(CB7="",NA(),CB7)</f>
        <v>305.23</v>
      </c>
      <c r="CC6" s="34">
        <f t="shared" ref="CC6:CK6" si="9">IF(CC7="",NA(),CC7)</f>
        <v>388.35</v>
      </c>
      <c r="CD6" s="34">
        <f t="shared" si="9"/>
        <v>482.8</v>
      </c>
      <c r="CE6" s="34">
        <f t="shared" si="9"/>
        <v>437.93</v>
      </c>
      <c r="CF6" s="34">
        <f t="shared" si="9"/>
        <v>363.48</v>
      </c>
      <c r="CG6" s="34">
        <f t="shared" si="9"/>
        <v>334.37</v>
      </c>
      <c r="CH6" s="34">
        <f t="shared" si="9"/>
        <v>351.41</v>
      </c>
      <c r="CI6" s="34">
        <f t="shared" si="9"/>
        <v>307.56</v>
      </c>
      <c r="CJ6" s="34">
        <f t="shared" si="9"/>
        <v>263.04000000000002</v>
      </c>
      <c r="CK6" s="34">
        <f t="shared" si="9"/>
        <v>230.04</v>
      </c>
      <c r="CL6" s="33" t="str">
        <f>IF(CL7="","",IF(CL7="-","【-】","【"&amp;SUBSTITUTE(TEXT(CL7,"#,##0.00"),"-","△")&amp;"】"))</f>
        <v>【136.39】</v>
      </c>
      <c r="CM6" s="34">
        <f>IF(CM7="",NA(),CM7)</f>
        <v>18.53</v>
      </c>
      <c r="CN6" s="34">
        <f t="shared" ref="CN6:CV6" si="10">IF(CN7="",NA(),CN7)</f>
        <v>21.59</v>
      </c>
      <c r="CO6" s="34">
        <f t="shared" si="10"/>
        <v>25.06</v>
      </c>
      <c r="CP6" s="34">
        <f t="shared" si="10"/>
        <v>31.24</v>
      </c>
      <c r="CQ6" s="34">
        <f t="shared" si="10"/>
        <v>34.65</v>
      </c>
      <c r="CR6" s="34">
        <f t="shared" si="10"/>
        <v>40.71</v>
      </c>
      <c r="CS6" s="34">
        <f t="shared" si="10"/>
        <v>43.53</v>
      </c>
      <c r="CT6" s="34">
        <f t="shared" si="10"/>
        <v>39.869999999999997</v>
      </c>
      <c r="CU6" s="34">
        <f t="shared" si="10"/>
        <v>40.75</v>
      </c>
      <c r="CV6" s="34">
        <f t="shared" si="10"/>
        <v>42.4</v>
      </c>
      <c r="CW6" s="33" t="str">
        <f>IF(CW7="","",IF(CW7="-","【-】","【"&amp;SUBSTITUTE(TEXT(CW7,"#,##0.00"),"-","△")&amp;"】"))</f>
        <v>【60.13】</v>
      </c>
      <c r="CX6" s="34">
        <f>IF(CX7="",NA(),CX7)</f>
        <v>62.18</v>
      </c>
      <c r="CY6" s="34">
        <f t="shared" ref="CY6:DG6" si="11">IF(CY7="",NA(),CY7)</f>
        <v>72.819999999999993</v>
      </c>
      <c r="CZ6" s="34">
        <f t="shared" si="11"/>
        <v>74.02</v>
      </c>
      <c r="DA6" s="34">
        <f t="shared" si="11"/>
        <v>62.96</v>
      </c>
      <c r="DB6" s="34">
        <f t="shared" si="11"/>
        <v>57.82</v>
      </c>
      <c r="DC6" s="34">
        <f t="shared" si="11"/>
        <v>63.45</v>
      </c>
      <c r="DD6" s="34">
        <f t="shared" si="11"/>
        <v>64.14</v>
      </c>
      <c r="DE6" s="34">
        <f t="shared" si="11"/>
        <v>61.37</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0.21</v>
      </c>
      <c r="EN6" s="34">
        <f t="shared" si="14"/>
        <v>0.15</v>
      </c>
      <c r="EO6" s="33" t="str">
        <f>IF(EO7="","",IF(EO7="-","【-】","【"&amp;SUBSTITUTE(TEXT(EO7,"#,##0.00"),"-","△")&amp;"】"))</f>
        <v>【0.23】</v>
      </c>
    </row>
    <row r="7" spans="1:145" s="35" customFormat="1" x14ac:dyDescent="0.15">
      <c r="A7" s="27"/>
      <c r="B7" s="36">
        <v>2017</v>
      </c>
      <c r="C7" s="36">
        <v>322041</v>
      </c>
      <c r="D7" s="36">
        <v>47</v>
      </c>
      <c r="E7" s="36">
        <v>17</v>
      </c>
      <c r="F7" s="36">
        <v>1</v>
      </c>
      <c r="G7" s="36">
        <v>0</v>
      </c>
      <c r="H7" s="36" t="s">
        <v>109</v>
      </c>
      <c r="I7" s="36" t="s">
        <v>110</v>
      </c>
      <c r="J7" s="36" t="s">
        <v>111</v>
      </c>
      <c r="K7" s="36" t="s">
        <v>112</v>
      </c>
      <c r="L7" s="36" t="s">
        <v>113</v>
      </c>
      <c r="M7" s="36" t="s">
        <v>114</v>
      </c>
      <c r="N7" s="37" t="s">
        <v>115</v>
      </c>
      <c r="O7" s="37" t="s">
        <v>116</v>
      </c>
      <c r="P7" s="37">
        <v>6.58</v>
      </c>
      <c r="Q7" s="37">
        <v>100</v>
      </c>
      <c r="R7" s="37">
        <v>4428</v>
      </c>
      <c r="S7" s="37">
        <v>47521</v>
      </c>
      <c r="T7" s="37">
        <v>733.19</v>
      </c>
      <c r="U7" s="37">
        <v>64.81</v>
      </c>
      <c r="V7" s="37">
        <v>3108</v>
      </c>
      <c r="W7" s="37">
        <v>1.18</v>
      </c>
      <c r="X7" s="37">
        <v>2633.9</v>
      </c>
      <c r="Y7" s="37">
        <v>87.78</v>
      </c>
      <c r="Z7" s="37">
        <v>82.85</v>
      </c>
      <c r="AA7" s="37">
        <v>85.53</v>
      </c>
      <c r="AB7" s="37">
        <v>76.87</v>
      </c>
      <c r="AC7" s="37">
        <v>76.2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1783.8</v>
      </c>
      <c r="BG7" s="37">
        <v>2851.9</v>
      </c>
      <c r="BH7" s="37">
        <v>3177.22</v>
      </c>
      <c r="BI7" s="37">
        <v>3215.9</v>
      </c>
      <c r="BJ7" s="37">
        <v>7394.04</v>
      </c>
      <c r="BK7" s="37">
        <v>1826.49</v>
      </c>
      <c r="BL7" s="37">
        <v>1696.96</v>
      </c>
      <c r="BM7" s="37">
        <v>1824.34</v>
      </c>
      <c r="BN7" s="37">
        <v>1193.49</v>
      </c>
      <c r="BO7" s="37">
        <v>876.19</v>
      </c>
      <c r="BP7" s="37">
        <v>707.33</v>
      </c>
      <c r="BQ7" s="37">
        <v>78.95</v>
      </c>
      <c r="BR7" s="37">
        <v>63.75</v>
      </c>
      <c r="BS7" s="37">
        <v>52.23</v>
      </c>
      <c r="BT7" s="37">
        <v>58.11</v>
      </c>
      <c r="BU7" s="37">
        <v>70.05</v>
      </c>
      <c r="BV7" s="37">
        <v>48</v>
      </c>
      <c r="BW7" s="37">
        <v>47.23</v>
      </c>
      <c r="BX7" s="37">
        <v>54.16</v>
      </c>
      <c r="BY7" s="37">
        <v>65.569999999999993</v>
      </c>
      <c r="BZ7" s="37">
        <v>75.7</v>
      </c>
      <c r="CA7" s="37">
        <v>101.26</v>
      </c>
      <c r="CB7" s="37">
        <v>305.23</v>
      </c>
      <c r="CC7" s="37">
        <v>388.35</v>
      </c>
      <c r="CD7" s="37">
        <v>482.8</v>
      </c>
      <c r="CE7" s="37">
        <v>437.93</v>
      </c>
      <c r="CF7" s="37">
        <v>363.48</v>
      </c>
      <c r="CG7" s="37">
        <v>334.37</v>
      </c>
      <c r="CH7" s="37">
        <v>351.41</v>
      </c>
      <c r="CI7" s="37">
        <v>307.56</v>
      </c>
      <c r="CJ7" s="37">
        <v>263.04000000000002</v>
      </c>
      <c r="CK7" s="37">
        <v>230.04</v>
      </c>
      <c r="CL7" s="37">
        <v>136.38999999999999</v>
      </c>
      <c r="CM7" s="37">
        <v>18.53</v>
      </c>
      <c r="CN7" s="37">
        <v>21.59</v>
      </c>
      <c r="CO7" s="37">
        <v>25.06</v>
      </c>
      <c r="CP7" s="37">
        <v>31.24</v>
      </c>
      <c r="CQ7" s="37">
        <v>34.65</v>
      </c>
      <c r="CR7" s="37">
        <v>40.71</v>
      </c>
      <c r="CS7" s="37">
        <v>43.53</v>
      </c>
      <c r="CT7" s="37">
        <v>39.869999999999997</v>
      </c>
      <c r="CU7" s="37">
        <v>40.75</v>
      </c>
      <c r="CV7" s="37">
        <v>42.4</v>
      </c>
      <c r="CW7" s="37">
        <v>60.13</v>
      </c>
      <c r="CX7" s="37">
        <v>62.18</v>
      </c>
      <c r="CY7" s="37">
        <v>72.819999999999993</v>
      </c>
      <c r="CZ7" s="37">
        <v>74.02</v>
      </c>
      <c r="DA7" s="37">
        <v>62.96</v>
      </c>
      <c r="DB7" s="37">
        <v>57.82</v>
      </c>
      <c r="DC7" s="37">
        <v>63.45</v>
      </c>
      <c r="DD7" s="37">
        <v>64.14</v>
      </c>
      <c r="DE7" s="37">
        <v>61.37</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GESUI-105</cp:lastModifiedBy>
  <cp:lastPrinted>2019-01-31T05:19:54Z</cp:lastPrinted>
  <dcterms:created xsi:type="dcterms:W3CDTF">2018-12-03T09:06:46Z</dcterms:created>
  <dcterms:modified xsi:type="dcterms:W3CDTF">2019-01-31T05:20:23Z</dcterms:modified>
  <cp:category/>
</cp:coreProperties>
</file>