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12保_下水道\H30年度\G01各課提出\財政課\H30.2.1〆 公営企業に係る｢経営比較分析表｣の分析等について\"/>
    </mc:Choice>
  </mc:AlternateContent>
  <workbookProtection workbookAlgorithmName="SHA-512" workbookHashValue="QtuO5ktLDP+znuATzudevyGXaJ5bWsb99DD2iM7LEVOlQF9MA9n2TCNGU4b+Mt016DWEvnNnZ2IcffN0WdhmaQ==" workbookSaltValue="1Qa2WP1sBoQlElDnjDNCjg==" workbookSpinCount="100000" lockStructure="1"/>
  <bookViews>
    <workbookView xWindow="0" yWindow="0" windowWidth="19200" windowHeight="113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<sst xmlns="http://schemas.openxmlformats.org/spreadsheetml/2006/main" count="251" uniqueCount="127">
  <si>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</si>
  <si>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</si>
  <si>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</si>
  <si>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</si>
  <si>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</si>
  <si>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</si>
  <si>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</si>
  <si>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</si>
  <si>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</si>
  <si>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</si>
  <si>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</si>
  <si>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</si>
  <si>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</si>
  <si>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</si>
  <si>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</si>
  <si>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</si>
  <si>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</si>
  <si>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</si>
  <si>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</si>
  <si>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</si>
  <si>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</si>
  <si>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</si>
  <si>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</si>
  <si>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</si>
  <si>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</si>
  <si>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</si>
  <si>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</si>
  <si>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</si>
  <si>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</si>
  <si>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</si>
  <si>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</si>
  <si>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</si>
  <si>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</si>
  <si>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</si>
  <si>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</si>
  <si>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</si>
  <si>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</si>
  <si>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</si>
  <si>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</si>
  <si>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</si>
  <si>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</si>
  <si>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</si>
  <si>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</si>
  <si>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</si>
  <si>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</si>
  <si>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</si>
  <si>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</si>
  <si>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</si>
  <si>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</si>
  <si>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</si>
  <si>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</si>
  <si>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</si>
  <si>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</si>
  <si>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</si>
  <si>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</si>
  <si>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</si>
  <si>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</si>
  <si>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</si>
  <si>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</si>
  <si>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</si>
  <si>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</si>
  <si>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</si>
  <si>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</si>
  <si>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</si>
  <si>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</si>
  <si>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</si>
  <si>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</si>
  <si>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</si>
  <si>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</si>
  <si>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</si>
  <si>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</si>
  <si>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</si>
  <si>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</si>
  <si>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</si>
  <si>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</si>
  <si>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</si>
  <si>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</si>
  <si>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</si>
  <si>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</si>
  <si>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</si>
  <si>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</si>
  <si>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</si>
  <si>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</si>
  <si>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</si>
  <si>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</si>
  <si>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</si>
  <si>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</si>
  <si>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</si>
  <si>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</si>
  <si>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</si>
  <si>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</si>
  <si>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</si>
  <si>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</si>
  <si>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</si>
  <si>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</si>
  <si>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</si>
  <si>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</si>
  <si>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</si>
  <si>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</si>
  <si>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</si>
  <si>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</si>
  <si>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</si>
  <si>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</si>
  <si>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</si>
  <si>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</si>
  <si>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</si>
  <si>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</si>
  <si>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</si>
  <si>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</si>
  <si>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</si>
  <si>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</si>
  <si>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</si>
  <si>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</si>
  <si>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</si>
  <si>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</si>
  <si>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</si>
  <si>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</si>
  <si>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</si>
  <si>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</si>
  <si>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</si>
  <si>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</si>
  <si>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</si>
  <si>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</si>
  <si>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</si>
  <si>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企業債残高対事業規模比率は、個別排水処理事業に要する経費、分流式下水道等に要する経費として地方債現在高の一部を一般会計が負担しているため、類似団体と比較し低くなっている。
　汚水処理原価は、類似団体と比較しほぼ同水準で、汚水処理費を抑えられたことにより前年より低くなったが、今後も合併浄化槽の適正な使用について啓発を行う等、維持管理費の削減が必要である。
　経費回収率は、類似団体より低い水準となっており、使用料で回収すべき経費を充分に賄えていない。
　施設利用率は、類似団体と比較すると高いが53％にとどまっており、施設の利用状況等の分析も必要と考えられる。
　水洗化率は、100％に達しており、公共用水域の水質保全につながっている。</t>
    <rPh sb="1" eb="3">
      <t>キギョウ</t>
    </rPh>
    <rPh sb="3" eb="4">
      <t>サイ</t>
    </rPh>
    <rPh sb="4" eb="6">
      <t>ザンダカ</t>
    </rPh>
    <rPh sb="6" eb="7">
      <t>ツイ</t>
    </rPh>
    <rPh sb="7" eb="9">
      <t>ジギョウ</t>
    </rPh>
    <rPh sb="9" eb="11">
      <t>キボ</t>
    </rPh>
    <rPh sb="11" eb="13">
      <t>ヒリツ</t>
    </rPh>
    <rPh sb="15" eb="17">
      <t>コベツ</t>
    </rPh>
    <rPh sb="17" eb="19">
      <t>ハイスイ</t>
    </rPh>
    <rPh sb="19" eb="21">
      <t>ショリ</t>
    </rPh>
    <rPh sb="21" eb="23">
      <t>ジギョウ</t>
    </rPh>
    <rPh sb="24" eb="25">
      <t>ヨウ</t>
    </rPh>
    <rPh sb="27" eb="29">
      <t>ケイヒ</t>
    </rPh>
    <rPh sb="30" eb="32">
      <t>ブンリュウ</t>
    </rPh>
    <rPh sb="32" eb="33">
      <t>シキ</t>
    </rPh>
    <rPh sb="33" eb="37">
      <t>ゲスイドウナド</t>
    </rPh>
    <rPh sb="38" eb="39">
      <t>ヨウ</t>
    </rPh>
    <rPh sb="41" eb="43">
      <t>ケイヒ</t>
    </rPh>
    <rPh sb="46" eb="52">
      <t>チホウサイゲンザイダカ</t>
    </rPh>
    <rPh sb="53" eb="55">
      <t>イチブ</t>
    </rPh>
    <rPh sb="56" eb="58">
      <t>イッパン</t>
    </rPh>
    <rPh sb="58" eb="60">
      <t>カイケイ</t>
    </rPh>
    <rPh sb="61" eb="63">
      <t>フタン</t>
    </rPh>
    <rPh sb="70" eb="72">
      <t>ルイジ</t>
    </rPh>
    <rPh sb="72" eb="74">
      <t>ダンタイ</t>
    </rPh>
    <rPh sb="75" eb="77">
      <t>ヒカク</t>
    </rPh>
    <rPh sb="78" eb="79">
      <t>ヒク</t>
    </rPh>
    <rPh sb="88" eb="90">
      <t>オスイ</t>
    </rPh>
    <rPh sb="90" eb="92">
      <t>ショリ</t>
    </rPh>
    <rPh sb="92" eb="94">
      <t>ゲンカ</t>
    </rPh>
    <rPh sb="96" eb="98">
      <t>ルイジ</t>
    </rPh>
    <rPh sb="98" eb="100">
      <t>ダンタイ</t>
    </rPh>
    <rPh sb="101" eb="103">
      <t>ヒカク</t>
    </rPh>
    <rPh sb="106" eb="107">
      <t>ドウ</t>
    </rPh>
    <rPh sb="107" eb="109">
      <t>スイジュン</t>
    </rPh>
    <rPh sb="111" eb="113">
      <t>オスイ</t>
    </rPh>
    <rPh sb="113" eb="115">
      <t>ショリ</t>
    </rPh>
    <rPh sb="115" eb="116">
      <t>ヒ</t>
    </rPh>
    <rPh sb="117" eb="118">
      <t>オサ</t>
    </rPh>
    <rPh sb="127" eb="129">
      <t>ゼンネン</t>
    </rPh>
    <rPh sb="131" eb="132">
      <t>ヒク</t>
    </rPh>
    <rPh sb="138" eb="140">
      <t>コンゴ</t>
    </rPh>
    <rPh sb="141" eb="143">
      <t>ガッペイ</t>
    </rPh>
    <rPh sb="143" eb="145">
      <t>ジョウカ</t>
    </rPh>
    <rPh sb="145" eb="146">
      <t>ソウ</t>
    </rPh>
    <rPh sb="147" eb="149">
      <t>テキセイ</t>
    </rPh>
    <rPh sb="150" eb="152">
      <t>シヨウ</t>
    </rPh>
    <rPh sb="156" eb="158">
      <t>ケイハツ</t>
    </rPh>
    <rPh sb="159" eb="160">
      <t>オコナ</t>
    </rPh>
    <rPh sb="161" eb="162">
      <t>トウ</t>
    </rPh>
    <rPh sb="163" eb="165">
      <t>イジ</t>
    </rPh>
    <rPh sb="165" eb="168">
      <t>カンリヒ</t>
    </rPh>
    <rPh sb="169" eb="171">
      <t>サクゲン</t>
    </rPh>
    <rPh sb="172" eb="174">
      <t>ヒツヨウ</t>
    </rPh>
    <rPh sb="180" eb="182">
      <t>ケイヒ</t>
    </rPh>
    <rPh sb="182" eb="184">
      <t>カイシュウ</t>
    </rPh>
    <rPh sb="184" eb="185">
      <t>リツ</t>
    </rPh>
    <rPh sb="187" eb="189">
      <t>ルイジ</t>
    </rPh>
    <rPh sb="189" eb="191">
      <t>ダンタイ</t>
    </rPh>
    <rPh sb="193" eb="194">
      <t>ヒク</t>
    </rPh>
    <rPh sb="195" eb="197">
      <t>スイジュン</t>
    </rPh>
    <rPh sb="204" eb="206">
      <t>シヨウ</t>
    </rPh>
    <rPh sb="206" eb="207">
      <t>リョウ</t>
    </rPh>
    <rPh sb="208" eb="210">
      <t>カイシュウ</t>
    </rPh>
    <rPh sb="213" eb="215">
      <t>ケイヒ</t>
    </rPh>
    <rPh sb="216" eb="218">
      <t>ジュウブン</t>
    </rPh>
    <rPh sb="219" eb="220">
      <t>マカナ</t>
    </rPh>
    <rPh sb="228" eb="230">
      <t>シセツ</t>
    </rPh>
    <phoneticPr fontId="4"/>
  </si>
  <si>
    <t>　今後必要となる更新投資を見据え、適切な使用料収入の確保にあわせて、汚水処理費用の削減にも努める。</t>
    <rPh sb="1" eb="3">
      <t>コンゴ</t>
    </rPh>
    <rPh sb="3" eb="5">
      <t>ヒツヨウ</t>
    </rPh>
    <rPh sb="8" eb="10">
      <t>コウシン</t>
    </rPh>
    <rPh sb="10" eb="12">
      <t>トウシ</t>
    </rPh>
    <rPh sb="13" eb="15">
      <t>ミス</t>
    </rPh>
    <rPh sb="17" eb="19">
      <t>テキセツ</t>
    </rPh>
    <rPh sb="20" eb="22">
      <t>シヨウ</t>
    </rPh>
    <rPh sb="22" eb="23">
      <t>リョウ</t>
    </rPh>
    <rPh sb="23" eb="25">
      <t>シュウニュウ</t>
    </rPh>
    <rPh sb="26" eb="28">
      <t>カクホ</t>
    </rPh>
    <rPh sb="34" eb="36">
      <t>オスイ</t>
    </rPh>
    <rPh sb="36" eb="38">
      <t>ショリ</t>
    </rPh>
    <rPh sb="38" eb="39">
      <t>ヒ</t>
    </rPh>
    <rPh sb="39" eb="40">
      <t>ヨウ</t>
    </rPh>
    <rPh sb="41" eb="43">
      <t>サクゲン</t>
    </rPh>
    <rPh sb="45" eb="46">
      <t>ツト</t>
    </rPh>
    <phoneticPr fontId="4"/>
  </si>
  <si>
    <t>　平成17年度に供用開始し、13年が経過しているが、老朽化が進んでいないため、浄化槽の更新は未着手である。
　電気設備は老朽化が進んでいるため、今後も修繕の増加が見込まれる。</t>
    <rPh sb="1" eb="3">
      <t>ヘイセイ</t>
    </rPh>
    <rPh sb="5" eb="7">
      <t>ネンド</t>
    </rPh>
    <rPh sb="8" eb="10">
      <t>キョウヨウ</t>
    </rPh>
    <rPh sb="10" eb="12">
      <t>カイシ</t>
    </rPh>
    <rPh sb="16" eb="17">
      <t>ネン</t>
    </rPh>
    <rPh sb="18" eb="20">
      <t>ケイカ</t>
    </rPh>
    <rPh sb="26" eb="29">
      <t>ロウキュウカ</t>
    </rPh>
    <rPh sb="30" eb="31">
      <t>スス</t>
    </rPh>
    <rPh sb="39" eb="41">
      <t>ジョウカ</t>
    </rPh>
    <rPh sb="41" eb="42">
      <t>ソウ</t>
    </rPh>
    <rPh sb="43" eb="45">
      <t>コウシン</t>
    </rPh>
    <rPh sb="46" eb="48">
      <t>ミチャク</t>
    </rPh>
    <rPh sb="48" eb="49">
      <t>シュ</t>
    </rPh>
    <rPh sb="55" eb="57">
      <t>デンキ</t>
    </rPh>
    <rPh sb="57" eb="59">
      <t>セツビ</t>
    </rPh>
    <rPh sb="60" eb="63">
      <t>ロウキュウカ</t>
    </rPh>
    <rPh sb="64" eb="65">
      <t>スス</t>
    </rPh>
    <rPh sb="72" eb="74">
      <t>コンゴ</t>
    </rPh>
    <rPh sb="75" eb="77">
      <t>シュウゼン</t>
    </rPh>
    <rPh sb="78" eb="80">
      <t>ゾウカ</t>
    </rPh>
    <rPh sb="81" eb="8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</si>
</sst>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F0-4B21-8AEC-0EE1282786C7}"/>
            </c:ext>
          </c:extLst>
        </c:ser>
        <c:dLbls>
          <c:showLegendKey val="0"/>
          <c:showVal val="0"/>
          <c:showCatName val="0"/>
          <c:showSerName val="0"/>
          <c:showPercent val="0"/>
          <c:showBubbleSize val="0"/>
        </c:dLbls>
        <c:gapWidth val="150"/>
        <c:axId val="232010264"/>
        <c:axId val="23229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EF0-4B21-8AEC-0EE1282786C7}"/>
            </c:ext>
          </c:extLst>
        </c:ser>
        <c:dLbls>
          <c:showLegendKey val="0"/>
          <c:showVal val="0"/>
          <c:showCatName val="0"/>
          <c:showSerName val="0"/>
          <c:showPercent val="0"/>
          <c:showBubbleSize val="0"/>
        </c:dLbls>
        <c:marker val="1"/>
        <c:smooth val="0"/>
        <c:axId val="232010264"/>
        <c:axId val="232299688"/>
      </c:lineChart>
      <c:dateAx>
        <c:axId val="232010264"/>
        <c:scaling>
          <c:orientation val="minMax"/>
        </c:scaling>
        <c:delete val="1"/>
        <c:axPos val="b"/>
        <c:numFmt formatCode="ge" sourceLinked="1"/>
        <c:majorTickMark val="none"/>
        <c:minorTickMark val="none"/>
        <c:tickLblPos val="none"/>
        <c:crossAx val="232299688"/>
        <c:crosses val="autoZero"/>
        <c:auto val="1"/>
        <c:lblOffset val="100"/>
        <c:baseTimeUnit val="years"/>
      </c:dateAx>
      <c:valAx>
        <c:axId val="2322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1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92</c:v>
                </c:pt>
                <c:pt idx="1">
                  <c:v>92</c:v>
                </c:pt>
                <c:pt idx="2">
                  <c:v>53.85</c:v>
                </c:pt>
                <c:pt idx="3">
                  <c:v>53.85</c:v>
                </c:pt>
                <c:pt idx="4">
                  <c:v>53.85</c:v>
                </c:pt>
              </c:numCache>
            </c:numRef>
          </c:val>
          <c:extLst xmlns:c16r2="http://schemas.microsoft.com/office/drawing/2015/06/chart">
            <c:ext xmlns:c16="http://schemas.microsoft.com/office/drawing/2014/chart" uri="{C3380CC4-5D6E-409C-BE32-E72D297353CC}">
              <c16:uniqueId val="{00000000-250F-4C27-AB61-85716F701CFB}"/>
            </c:ext>
          </c:extLst>
        </c:ser>
        <c:dLbls>
          <c:showLegendKey val="0"/>
          <c:showVal val="0"/>
          <c:showCatName val="0"/>
          <c:showSerName val="0"/>
          <c:showPercent val="0"/>
          <c:showBubbleSize val="0"/>
        </c:dLbls>
        <c:gapWidth val="150"/>
        <c:axId val="408478592"/>
        <c:axId val="4084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250F-4C27-AB61-85716F701CFB}"/>
            </c:ext>
          </c:extLst>
        </c:ser>
        <c:dLbls>
          <c:showLegendKey val="0"/>
          <c:showVal val="0"/>
          <c:showCatName val="0"/>
          <c:showSerName val="0"/>
          <c:showPercent val="0"/>
          <c:showBubbleSize val="0"/>
        </c:dLbls>
        <c:marker val="1"/>
        <c:smooth val="0"/>
        <c:axId val="408478592"/>
        <c:axId val="408478984"/>
      </c:lineChart>
      <c:dateAx>
        <c:axId val="408478592"/>
        <c:scaling>
          <c:orientation val="minMax"/>
        </c:scaling>
        <c:delete val="1"/>
        <c:axPos val="b"/>
        <c:numFmt formatCode="ge" sourceLinked="1"/>
        <c:majorTickMark val="none"/>
        <c:minorTickMark val="none"/>
        <c:tickLblPos val="none"/>
        <c:crossAx val="408478984"/>
        <c:crosses val="autoZero"/>
        <c:auto val="1"/>
        <c:lblOffset val="100"/>
        <c:baseTimeUnit val="years"/>
      </c:dateAx>
      <c:valAx>
        <c:axId val="40847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60D-47E9-ABDB-DED202F09FDA}"/>
            </c:ext>
          </c:extLst>
        </c:ser>
        <c:dLbls>
          <c:showLegendKey val="0"/>
          <c:showVal val="0"/>
          <c:showCatName val="0"/>
          <c:showSerName val="0"/>
          <c:showPercent val="0"/>
          <c:showBubbleSize val="0"/>
        </c:dLbls>
        <c:gapWidth val="150"/>
        <c:axId val="408480160"/>
        <c:axId val="40848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E60D-47E9-ABDB-DED202F09FDA}"/>
            </c:ext>
          </c:extLst>
        </c:ser>
        <c:dLbls>
          <c:showLegendKey val="0"/>
          <c:showVal val="0"/>
          <c:showCatName val="0"/>
          <c:showSerName val="0"/>
          <c:showPercent val="0"/>
          <c:showBubbleSize val="0"/>
        </c:dLbls>
        <c:marker val="1"/>
        <c:smooth val="0"/>
        <c:axId val="408480160"/>
        <c:axId val="408480552"/>
      </c:lineChart>
      <c:dateAx>
        <c:axId val="408480160"/>
        <c:scaling>
          <c:orientation val="minMax"/>
        </c:scaling>
        <c:delete val="1"/>
        <c:axPos val="b"/>
        <c:numFmt formatCode="ge" sourceLinked="1"/>
        <c:majorTickMark val="none"/>
        <c:minorTickMark val="none"/>
        <c:tickLblPos val="none"/>
        <c:crossAx val="408480552"/>
        <c:crosses val="autoZero"/>
        <c:auto val="1"/>
        <c:lblOffset val="100"/>
        <c:baseTimeUnit val="years"/>
      </c:dateAx>
      <c:valAx>
        <c:axId val="40848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95.06</c:v>
                </c:pt>
                <c:pt idx="1">
                  <c:v>90.97</c:v>
                </c:pt>
                <c:pt idx="2">
                  <c:v>95.86</c:v>
                </c:pt>
                <c:pt idx="3">
                  <c:v>93.83</c:v>
                </c:pt>
                <c:pt idx="4">
                  <c:v>93.43</c:v>
                </c:pt>
              </c:numCache>
            </c:numRef>
          </c:val>
          <c:extLst xmlns:c16r2="http://schemas.microsoft.com/office/drawing/2015/06/chart">
            <c:ext xmlns:c16="http://schemas.microsoft.com/office/drawing/2014/chart" uri="{C3380CC4-5D6E-409C-BE32-E72D297353CC}">
              <c16:uniqueId val="{00000000-00F4-4420-A330-2AC8B33BA410}"/>
            </c:ext>
          </c:extLst>
        </c:ser>
        <c:dLbls>
          <c:showLegendKey val="0"/>
          <c:showVal val="0"/>
          <c:showCatName val="0"/>
          <c:showSerName val="0"/>
          <c:showPercent val="0"/>
          <c:showBubbleSize val="0"/>
        </c:dLbls>
        <c:gapWidth val="150"/>
        <c:axId val="231726504"/>
        <c:axId val="23161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F4-4420-A330-2AC8B33BA410}"/>
            </c:ext>
          </c:extLst>
        </c:ser>
        <c:dLbls>
          <c:showLegendKey val="0"/>
          <c:showVal val="0"/>
          <c:showCatName val="0"/>
          <c:showSerName val="0"/>
          <c:showPercent val="0"/>
          <c:showBubbleSize val="0"/>
        </c:dLbls>
        <c:marker val="1"/>
        <c:smooth val="0"/>
        <c:axId val="231726504"/>
        <c:axId val="231614872"/>
      </c:lineChart>
      <c:dateAx>
        <c:axId val="231726504"/>
        <c:scaling>
          <c:orientation val="minMax"/>
        </c:scaling>
        <c:delete val="1"/>
        <c:axPos val="b"/>
        <c:numFmt formatCode="ge" sourceLinked="1"/>
        <c:majorTickMark val="none"/>
        <c:minorTickMark val="none"/>
        <c:tickLblPos val="none"/>
        <c:crossAx val="231614872"/>
        <c:crosses val="autoZero"/>
        <c:auto val="1"/>
        <c:lblOffset val="100"/>
        <c:baseTimeUnit val="years"/>
      </c:dateAx>
      <c:valAx>
        <c:axId val="23161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EA-4413-8349-21A92C74AD85}"/>
            </c:ext>
          </c:extLst>
        </c:ser>
        <c:dLbls>
          <c:showLegendKey val="0"/>
          <c:showVal val="0"/>
          <c:showCatName val="0"/>
          <c:showSerName val="0"/>
          <c:showPercent val="0"/>
          <c:showBubbleSize val="0"/>
        </c:dLbls>
        <c:gapWidth val="150"/>
        <c:axId val="232323288"/>
        <c:axId val="23232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EA-4413-8349-21A92C74AD85}"/>
            </c:ext>
          </c:extLst>
        </c:ser>
        <c:dLbls>
          <c:showLegendKey val="0"/>
          <c:showVal val="0"/>
          <c:showCatName val="0"/>
          <c:showSerName val="0"/>
          <c:showPercent val="0"/>
          <c:showBubbleSize val="0"/>
        </c:dLbls>
        <c:marker val="1"/>
        <c:smooth val="0"/>
        <c:axId val="232323288"/>
        <c:axId val="232325720"/>
      </c:lineChart>
      <c:dateAx>
        <c:axId val="232323288"/>
        <c:scaling>
          <c:orientation val="minMax"/>
        </c:scaling>
        <c:delete val="1"/>
        <c:axPos val="b"/>
        <c:numFmt formatCode="ge" sourceLinked="1"/>
        <c:majorTickMark val="none"/>
        <c:minorTickMark val="none"/>
        <c:tickLblPos val="none"/>
        <c:crossAx val="232325720"/>
        <c:crosses val="autoZero"/>
        <c:auto val="1"/>
        <c:lblOffset val="100"/>
        <c:baseTimeUnit val="years"/>
      </c:dateAx>
      <c:valAx>
        <c:axId val="2323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DF-4AF1-AC11-F42E961BD8F0}"/>
            </c:ext>
          </c:extLst>
        </c:ser>
        <c:dLbls>
          <c:showLegendKey val="0"/>
          <c:showVal val="0"/>
          <c:showCatName val="0"/>
          <c:showSerName val="0"/>
          <c:showPercent val="0"/>
          <c:showBubbleSize val="0"/>
        </c:dLbls>
        <c:gapWidth val="150"/>
        <c:axId val="230055048"/>
        <c:axId val="2300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DF-4AF1-AC11-F42E961BD8F0}"/>
            </c:ext>
          </c:extLst>
        </c:ser>
        <c:dLbls>
          <c:showLegendKey val="0"/>
          <c:showVal val="0"/>
          <c:showCatName val="0"/>
          <c:showSerName val="0"/>
          <c:showPercent val="0"/>
          <c:showBubbleSize val="0"/>
        </c:dLbls>
        <c:marker val="1"/>
        <c:smooth val="0"/>
        <c:axId val="230055048"/>
        <c:axId val="230055440"/>
      </c:lineChart>
      <c:dateAx>
        <c:axId val="230055048"/>
        <c:scaling>
          <c:orientation val="minMax"/>
        </c:scaling>
        <c:delete val="1"/>
        <c:axPos val="b"/>
        <c:numFmt formatCode="ge" sourceLinked="1"/>
        <c:majorTickMark val="none"/>
        <c:minorTickMark val="none"/>
        <c:tickLblPos val="none"/>
        <c:crossAx val="230055440"/>
        <c:crosses val="autoZero"/>
        <c:auto val="1"/>
        <c:lblOffset val="100"/>
        <c:baseTimeUnit val="years"/>
      </c:dateAx>
      <c:valAx>
        <c:axId val="23005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5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33-4561-89E8-5F5AABDE1048}"/>
            </c:ext>
          </c:extLst>
        </c:ser>
        <c:dLbls>
          <c:showLegendKey val="0"/>
          <c:showVal val="0"/>
          <c:showCatName val="0"/>
          <c:showSerName val="0"/>
          <c:showPercent val="0"/>
          <c:showBubbleSize val="0"/>
        </c:dLbls>
        <c:gapWidth val="150"/>
        <c:axId val="232066848"/>
        <c:axId val="23206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33-4561-89E8-5F5AABDE1048}"/>
            </c:ext>
          </c:extLst>
        </c:ser>
        <c:dLbls>
          <c:showLegendKey val="0"/>
          <c:showVal val="0"/>
          <c:showCatName val="0"/>
          <c:showSerName val="0"/>
          <c:showPercent val="0"/>
          <c:showBubbleSize val="0"/>
        </c:dLbls>
        <c:marker val="1"/>
        <c:smooth val="0"/>
        <c:axId val="232066848"/>
        <c:axId val="232067240"/>
      </c:lineChart>
      <c:dateAx>
        <c:axId val="232066848"/>
        <c:scaling>
          <c:orientation val="minMax"/>
        </c:scaling>
        <c:delete val="1"/>
        <c:axPos val="b"/>
        <c:numFmt formatCode="ge" sourceLinked="1"/>
        <c:majorTickMark val="none"/>
        <c:minorTickMark val="none"/>
        <c:tickLblPos val="none"/>
        <c:crossAx val="232067240"/>
        <c:crosses val="autoZero"/>
        <c:auto val="1"/>
        <c:lblOffset val="100"/>
        <c:baseTimeUnit val="years"/>
      </c:dateAx>
      <c:valAx>
        <c:axId val="2320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A-4708-AC7E-3355109B0328}"/>
            </c:ext>
          </c:extLst>
        </c:ser>
        <c:dLbls>
          <c:showLegendKey val="0"/>
          <c:showVal val="0"/>
          <c:showCatName val="0"/>
          <c:showSerName val="0"/>
          <c:showPercent val="0"/>
          <c:showBubbleSize val="0"/>
        </c:dLbls>
        <c:gapWidth val="150"/>
        <c:axId val="232186080"/>
        <c:axId val="23218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A-4708-AC7E-3355109B0328}"/>
            </c:ext>
          </c:extLst>
        </c:ser>
        <c:dLbls>
          <c:showLegendKey val="0"/>
          <c:showVal val="0"/>
          <c:showCatName val="0"/>
          <c:showSerName val="0"/>
          <c:showPercent val="0"/>
          <c:showBubbleSize val="0"/>
        </c:dLbls>
        <c:marker val="1"/>
        <c:smooth val="0"/>
        <c:axId val="232186080"/>
        <c:axId val="232186472"/>
      </c:lineChart>
      <c:dateAx>
        <c:axId val="232186080"/>
        <c:scaling>
          <c:orientation val="minMax"/>
        </c:scaling>
        <c:delete val="1"/>
        <c:axPos val="b"/>
        <c:numFmt formatCode="ge" sourceLinked="1"/>
        <c:majorTickMark val="none"/>
        <c:minorTickMark val="none"/>
        <c:tickLblPos val="none"/>
        <c:crossAx val="232186472"/>
        <c:crosses val="autoZero"/>
        <c:auto val="1"/>
        <c:lblOffset val="100"/>
        <c:baseTimeUnit val="years"/>
      </c:dateAx>
      <c:valAx>
        <c:axId val="23218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88.02</c:v>
                </c:pt>
                <c:pt idx="1">
                  <c:v>23.1</c:v>
                </c:pt>
                <c:pt idx="2">
                  <c:v>14.58</c:v>
                </c:pt>
                <c:pt idx="3">
                  <c:v>12.49</c:v>
                </c:pt>
                <c:pt idx="4">
                  <c:v>145.65</c:v>
                </c:pt>
              </c:numCache>
            </c:numRef>
          </c:val>
          <c:extLst xmlns:c16r2="http://schemas.microsoft.com/office/drawing/2015/06/chart">
            <c:ext xmlns:c16="http://schemas.microsoft.com/office/drawing/2014/chart" uri="{C3380CC4-5D6E-409C-BE32-E72D297353CC}">
              <c16:uniqueId val="{00000000-E8FC-495F-A435-7AA649B0A937}"/>
            </c:ext>
          </c:extLst>
        </c:ser>
        <c:dLbls>
          <c:showLegendKey val="0"/>
          <c:showVal val="0"/>
          <c:showCatName val="0"/>
          <c:showSerName val="0"/>
          <c:showPercent val="0"/>
          <c:showBubbleSize val="0"/>
        </c:dLbls>
        <c:gapWidth val="150"/>
        <c:axId val="232187648"/>
        <c:axId val="23218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E8FC-495F-A435-7AA649B0A937}"/>
            </c:ext>
          </c:extLst>
        </c:ser>
        <c:dLbls>
          <c:showLegendKey val="0"/>
          <c:showVal val="0"/>
          <c:showCatName val="0"/>
          <c:showSerName val="0"/>
          <c:showPercent val="0"/>
          <c:showBubbleSize val="0"/>
        </c:dLbls>
        <c:marker val="1"/>
        <c:smooth val="0"/>
        <c:axId val="232187648"/>
        <c:axId val="232188040"/>
      </c:lineChart>
      <c:dateAx>
        <c:axId val="232187648"/>
        <c:scaling>
          <c:orientation val="minMax"/>
        </c:scaling>
        <c:delete val="1"/>
        <c:axPos val="b"/>
        <c:numFmt formatCode="ge" sourceLinked="1"/>
        <c:majorTickMark val="none"/>
        <c:minorTickMark val="none"/>
        <c:tickLblPos val="none"/>
        <c:crossAx val="232188040"/>
        <c:crosses val="autoZero"/>
        <c:auto val="1"/>
        <c:lblOffset val="100"/>
        <c:baseTimeUnit val="years"/>
      </c:dateAx>
      <c:valAx>
        <c:axId val="23218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43.19</c:v>
                </c:pt>
                <c:pt idx="1">
                  <c:v>51.66</c:v>
                </c:pt>
                <c:pt idx="2">
                  <c:v>50.92</c:v>
                </c:pt>
                <c:pt idx="3">
                  <c:v>47.19</c:v>
                </c:pt>
                <c:pt idx="4">
                  <c:v>49.67</c:v>
                </c:pt>
              </c:numCache>
            </c:numRef>
          </c:val>
          <c:extLst xmlns:c16r2="http://schemas.microsoft.com/office/drawing/2015/06/chart">
            <c:ext xmlns:c16="http://schemas.microsoft.com/office/drawing/2014/chart" uri="{C3380CC4-5D6E-409C-BE32-E72D297353CC}">
              <c16:uniqueId val="{00000000-A018-4BDA-BEC8-1950462DDB30}"/>
            </c:ext>
          </c:extLst>
        </c:ser>
        <c:dLbls>
          <c:showLegendKey val="0"/>
          <c:showVal val="0"/>
          <c:showCatName val="0"/>
          <c:showSerName val="0"/>
          <c:showPercent val="0"/>
          <c:showBubbleSize val="0"/>
        </c:dLbls>
        <c:gapWidth val="150"/>
        <c:axId val="232066456"/>
        <c:axId val="2320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A018-4BDA-BEC8-1950462DDB30}"/>
            </c:ext>
          </c:extLst>
        </c:ser>
        <c:dLbls>
          <c:showLegendKey val="0"/>
          <c:showVal val="0"/>
          <c:showCatName val="0"/>
          <c:showSerName val="0"/>
          <c:showPercent val="0"/>
          <c:showBubbleSize val="0"/>
        </c:dLbls>
        <c:marker val="1"/>
        <c:smooth val="0"/>
        <c:axId val="232066456"/>
        <c:axId val="232066064"/>
      </c:lineChart>
      <c:dateAx>
        <c:axId val="232066456"/>
        <c:scaling>
          <c:orientation val="minMax"/>
        </c:scaling>
        <c:delete val="1"/>
        <c:axPos val="b"/>
        <c:numFmt formatCode="ge" sourceLinked="1"/>
        <c:majorTickMark val="none"/>
        <c:minorTickMark val="none"/>
        <c:tickLblPos val="none"/>
        <c:crossAx val="232066064"/>
        <c:crosses val="autoZero"/>
        <c:auto val="1"/>
        <c:lblOffset val="100"/>
        <c:baseTimeUnit val="years"/>
      </c:dateAx>
      <c:valAx>
        <c:axId val="2320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6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368.32</c:v>
                </c:pt>
                <c:pt idx="1">
                  <c:v>323.17</c:v>
                </c:pt>
                <c:pt idx="2">
                  <c:v>327.31</c:v>
                </c:pt>
                <c:pt idx="3">
                  <c:v>352.75</c:v>
                </c:pt>
                <c:pt idx="4">
                  <c:v>333</c:v>
                </c:pt>
              </c:numCache>
            </c:numRef>
          </c:val>
          <c:extLst xmlns:c16r2="http://schemas.microsoft.com/office/drawing/2015/06/chart">
            <c:ext xmlns:c16="http://schemas.microsoft.com/office/drawing/2014/chart" uri="{C3380CC4-5D6E-409C-BE32-E72D297353CC}">
              <c16:uniqueId val="{00000000-2F74-4ABC-8BBF-A50E9658DF9B}"/>
            </c:ext>
          </c:extLst>
        </c:ser>
        <c:dLbls>
          <c:showLegendKey val="0"/>
          <c:showVal val="0"/>
          <c:showCatName val="0"/>
          <c:showSerName val="0"/>
          <c:showPercent val="0"/>
          <c:showBubbleSize val="0"/>
        </c:dLbls>
        <c:gapWidth val="150"/>
        <c:axId val="232064888"/>
        <c:axId val="2321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2F74-4ABC-8BBF-A50E9658DF9B}"/>
            </c:ext>
          </c:extLst>
        </c:ser>
        <c:dLbls>
          <c:showLegendKey val="0"/>
          <c:showVal val="0"/>
          <c:showCatName val="0"/>
          <c:showSerName val="0"/>
          <c:showPercent val="0"/>
          <c:showBubbleSize val="0"/>
        </c:dLbls>
        <c:marker val="1"/>
        <c:smooth val="0"/>
        <c:axId val="232064888"/>
        <c:axId val="232189216"/>
      </c:lineChart>
      <c:dateAx>
        <c:axId val="232064888"/>
        <c:scaling>
          <c:orientation val="minMax"/>
        </c:scaling>
        <c:delete val="1"/>
        <c:axPos val="b"/>
        <c:numFmt formatCode="ge" sourceLinked="1"/>
        <c:majorTickMark val="none"/>
        <c:minorTickMark val="none"/>
        <c:tickLblPos val="none"/>
        <c:crossAx val="232189216"/>
        <c:crosses val="autoZero"/>
        <c:auto val="1"/>
        <c:lblOffset val="100"/>
        <c:baseTimeUnit val="years"/>
      </c:dateAx>
      <c:valAx>
        <c:axId val="2321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6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浜田市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66">
        <f>データ!S6</f>
        <v>55158</v>
      </c>
      <c r="AM8" s="66"/>
      <c r="AN8" s="66"/>
      <c r="AO8" s="66"/>
      <c r="AP8" s="66"/>
      <c r="AQ8" s="66"/>
      <c r="AR8" s="66"/>
      <c r="AS8" s="66"/>
      <c r="AT8" s="65">
        <f>データ!T6</f>
        <v>690.68</v>
      </c>
      <c r="AU8" s="65"/>
      <c r="AV8" s="65"/>
      <c r="AW8" s="65"/>
      <c r="AX8" s="65"/>
      <c r="AY8" s="65"/>
      <c r="AZ8" s="65"/>
      <c r="BA8" s="65"/>
      <c r="BB8" s="65">
        <f>データ!U6</f>
        <v>79.86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0.12</v>
      </c>
      <c r="Q10" s="65"/>
      <c r="R10" s="65"/>
      <c r="S10" s="65"/>
      <c r="T10" s="65"/>
      <c r="U10" s="65"/>
      <c r="V10" s="65"/>
      <c r="W10" s="65">
        <f>データ!Q6</f>
        <v>100</v>
      </c>
      <c r="X10" s="65"/>
      <c r="Y10" s="65"/>
      <c r="Z10" s="65"/>
      <c r="AA10" s="65"/>
      <c r="AB10" s="65"/>
      <c r="AC10" s="65"/>
      <c r="AD10" s="66">
        <f>データ!R6</f>
        <v>2970</v>
      </c>
      <c r="AE10" s="66"/>
      <c r="AF10" s="66"/>
      <c r="AG10" s="66"/>
      <c r="AH10" s="66"/>
      <c r="AI10" s="66"/>
      <c r="AJ10" s="66"/>
      <c r="AK10" s="2"/>
      <c r="AL10" s="66">
        <f>データ!V6</f>
        <v>66</v>
      </c>
      <c r="AM10" s="66"/>
      <c r="AN10" s="66"/>
      <c r="AO10" s="66"/>
      <c r="AP10" s="66"/>
      <c r="AQ10" s="66"/>
      <c r="AR10" s="66"/>
      <c r="AS10" s="66"/>
      <c r="AT10" s="65">
        <f>データ!W6</f>
        <v>0.01</v>
      </c>
      <c r="AU10" s="65"/>
      <c r="AV10" s="65"/>
      <c r="AW10" s="65"/>
      <c r="AX10" s="65"/>
      <c r="AY10" s="65"/>
      <c r="AZ10" s="65"/>
      <c r="BA10" s="65"/>
      <c r="BB10" s="65">
        <f>データ!X6</f>
        <v>6600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【878.58】</v>
      </c>
      <c r="I86" s="25" t="str">
        <f>データ!CA6</f>
        <v>【52.62】</v>
      </c>
      <c r="J86" s="25" t="str">
        <f>データ!CL6</f>
        <v>【296.38】</v>
      </c>
      <c r="K86" s="25" t="str">
        <f>データ!CW6</f>
        <v>【51.55】</v>
      </c>
      <c r="L86" s="25" t="str">
        <f>データ!DH6</f>
        <v>【80.14】</v>
      </c>
      <c r="M86" s="25" t="s">
        <v>55</v>
      </c>
      <c r="N86" s="25" t="s">
        <v>57</v>
      </c>
      <c r="O86" s="25" t="str">
        <f>データ!EO6</f>
        <v>【-】</v>
      </c>
    </row>
  </sheetData>
  <sheetProtection algorithmName="SHA-512" hashValue="H8GQMF3LzXx+KF4XKJnWc5WbUDtiwKfUuIcPbRsnZ1G1QZc9Efk9UtNwnT9E5hI2B8pQr6HTZgcRFubn388Mpg==" saltValue="EvojgTA7PDcDvwIH8JZa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322024</v>
      </c>
      <c r="D6" s="32">
        <f t="shared" si="3"/>
        <v>47</v>
      </c>
      <c r="E6" s="32">
        <f t="shared" si="3"/>
        <v>18</v>
      </c>
      <c r="F6" s="32">
        <f t="shared" si="3"/>
        <v>1</v>
      </c>
      <c r="G6" s="32">
        <f t="shared" si="3"/>
        <v>0</v>
      </c>
      <c r="H6" s="32" t="str">
        <f t="shared" si="3"/>
        <v>島根県　浜田市</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0.12</v>
      </c>
      <c r="Q6" s="33">
        <f t="shared" si="3"/>
        <v>100</v>
      </c>
      <c r="R6" s="33">
        <f t="shared" si="3"/>
        <v>2970</v>
      </c>
      <c r="S6" s="33">
        <f t="shared" si="3"/>
        <v>55158</v>
      </c>
      <c r="T6" s="33">
        <f t="shared" si="3"/>
        <v>690.68</v>
      </c>
      <c r="U6" s="33">
        <f t="shared" si="3"/>
        <v>79.86</v>
      </c>
      <c r="V6" s="33">
        <f t="shared" si="3"/>
        <v>66</v>
      </c>
      <c r="W6" s="33">
        <f t="shared" si="3"/>
        <v>0.01</v>
      </c>
      <c r="X6" s="33">
        <f t="shared" si="3"/>
        <v>6600</v>
      </c>
      <c r="Y6" s="34">
        <f>IF(Y7="",NA(),Y7)</f>
        <v>95.06</v>
      </c>
      <c r="Z6" s="34">
        <f t="shared" ref="Z6:AH6" si="4">IF(Z7="",NA(),Z7)</f>
        <v>90.97</v>
      </c>
      <c r="AA6" s="34">
        <f t="shared" si="4"/>
        <v>95.86</v>
      </c>
      <c r="AB6" s="34">
        <f t="shared" si="4"/>
        <v>93.83</v>
      </c>
      <c r="AC6" s="34">
        <f t="shared" si="4"/>
        <v>93.43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88.02</v>
      </c>
      <c r="BG6" s="34">
        <f t="shared" ref="BG6:BO6" si="7">IF(BG7="",NA(),BG7)</f>
        <v>23.1</v>
      </c>
      <c r="BH6" s="34">
        <f t="shared" si="7"/>
        <v>14.58</v>
      </c>
      <c r="BI6" s="34">
        <f t="shared" si="7"/>
        <v>12.49</v>
      </c>
      <c r="BJ6" s="34">
        <f t="shared" si="7"/>
        <v>145.65</v>
      </c>
      <c r="BK6" s="34">
        <f t="shared" si="7"/>
        <v>803.29</v>
      </c>
      <c r="BL6" s="34">
        <f t="shared" si="7"/>
        <v>760.12</v>
      </c>
      <c r="BM6" s="34">
        <f t="shared" si="7"/>
        <v>492.59</v>
      </c>
      <c r="BN6" s="34">
        <f t="shared" si="7"/>
        <v>503.8</v>
      </c>
      <c r="BO6" s="34">
        <f t="shared" si="7"/>
        <v>768.3</v>
      </c>
      <c r="BP6" s="33" t="str">
        <f>IF(BP7="","",IF(BP7="-","【-】","【"&amp;SUBSTITUTE(TEXT(BP7,"#,##0.00"),"-","△")&amp;"】"))</f>
        <v>【878.58】</v>
      </c>
      <c r="BQ6" s="34">
        <f>IF(BQ7="",NA(),BQ7)</f>
        <v>43.19</v>
      </c>
      <c r="BR6" s="34">
        <f t="shared" ref="BR6:BZ6" si="8">IF(BR7="",NA(),BR7)</f>
        <v>51.66</v>
      </c>
      <c r="BS6" s="34">
        <f t="shared" si="8"/>
        <v>50.92</v>
      </c>
      <c r="BT6" s="34">
        <f t="shared" si="8"/>
        <v>47.19</v>
      </c>
      <c r="BU6" s="34">
        <f t="shared" si="8"/>
        <v>49.67</v>
      </c>
      <c r="BV6" s="34">
        <f t="shared" si="8"/>
        <v>56.63</v>
      </c>
      <c r="BW6" s="34">
        <f t="shared" si="8"/>
        <v>50.17</v>
      </c>
      <c r="BX6" s="34">
        <f t="shared" si="8"/>
        <v>46.53</v>
      </c>
      <c r="BY6" s="34">
        <f t="shared" si="8"/>
        <v>51.58</v>
      </c>
      <c r="BZ6" s="34">
        <f t="shared" si="8"/>
        <v>53.36</v>
      </c>
      <c r="CA6" s="33" t="str">
        <f>IF(CA7="","",IF(CA7="-","【-】","【"&amp;SUBSTITUTE(TEXT(CA7,"#,##0.00"),"-","△")&amp;"】"))</f>
        <v>【52.62】</v>
      </c>
      <c r="CB6" s="34">
        <f>IF(CB7="",NA(),CB7)</f>
        <v>368.32</v>
      </c>
      <c r="CC6" s="34">
        <f t="shared" ref="CC6:CK6" si="9">IF(CC7="",NA(),CC7)</f>
        <v>323.17</v>
      </c>
      <c r="CD6" s="34">
        <f t="shared" si="9"/>
        <v>327.31</v>
      </c>
      <c r="CE6" s="34">
        <f t="shared" si="9"/>
        <v>352.75</v>
      </c>
      <c r="CF6" s="34">
        <f t="shared" si="9"/>
        <v>333</v>
      </c>
      <c r="CG6" s="34">
        <f t="shared" si="9"/>
        <v>272.66000000000003</v>
      </c>
      <c r="CH6" s="34">
        <f t="shared" si="9"/>
        <v>329.08</v>
      </c>
      <c r="CI6" s="34">
        <f t="shared" si="9"/>
        <v>373.71</v>
      </c>
      <c r="CJ6" s="34">
        <f t="shared" si="9"/>
        <v>333.58</v>
      </c>
      <c r="CK6" s="34">
        <f t="shared" si="9"/>
        <v>347.38</v>
      </c>
      <c r="CL6" s="33" t="str">
        <f>IF(CL7="","",IF(CL7="-","【-】","【"&amp;SUBSTITUTE(TEXT(CL7,"#,##0.00"),"-","△")&amp;"】"))</f>
        <v>【296.38】</v>
      </c>
      <c r="CM6" s="34">
        <f>IF(CM7="",NA(),CM7)</f>
        <v>92</v>
      </c>
      <c r="CN6" s="34">
        <f t="shared" ref="CN6:CV6" si="10">IF(CN7="",NA(),CN7)</f>
        <v>92</v>
      </c>
      <c r="CO6" s="34">
        <f t="shared" si="10"/>
        <v>53.85</v>
      </c>
      <c r="CP6" s="34">
        <f t="shared" si="10"/>
        <v>53.85</v>
      </c>
      <c r="CQ6" s="34">
        <f t="shared" si="10"/>
        <v>53.85</v>
      </c>
      <c r="CR6" s="34">
        <f t="shared" si="10"/>
        <v>58.82</v>
      </c>
      <c r="CS6" s="34">
        <f t="shared" si="10"/>
        <v>51.54</v>
      </c>
      <c r="CT6" s="34">
        <f t="shared" si="10"/>
        <v>44.84</v>
      </c>
      <c r="CU6" s="34">
        <f t="shared" si="10"/>
        <v>41.51</v>
      </c>
      <c r="CV6" s="34">
        <f t="shared" si="10"/>
        <v>49.31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322024</v>
      </c>
      <c r="D7" s="36">
        <v>47</v>
      </c>
      <c r="E7" s="36">
        <v>18</v>
      </c>
      <c r="F7" s="36">
        <v>1</v>
      </c>
      <c r="G7" s="36">
        <v>0</v>
      </c>
      <c r="H7" s="36" t="s">
        <v>111</v>
      </c>
      <c r="I7" s="36" t="s">
        <v>112</v>
      </c>
      <c r="J7" s="36" t="s">
        <v>113</v>
      </c>
      <c r="K7" s="36" t="s">
        <v>114</v>
      </c>
      <c r="L7" s="36" t="s">
        <v>115</v>
      </c>
      <c r="M7" s="36" t="s">
        <v>116</v>
      </c>
      <c r="N7" s="37" t="s">
        <v>117</v>
      </c>
      <c r="O7" s="37" t="s">
        <v>118</v>
      </c>
      <c r="P7" s="37">
        <v>0.12</v>
      </c>
      <c r="Q7" s="37">
        <v>100</v>
      </c>
      <c r="R7" s="37">
        <v>2970</v>
      </c>
      <c r="S7" s="37">
        <v>55158</v>
      </c>
      <c r="T7" s="37">
        <v>690.68</v>
      </c>
      <c r="U7" s="37">
        <v>79.86</v>
      </c>
      <c r="V7" s="37">
        <v>66</v>
      </c>
      <c r="W7" s="37">
        <v>0.01</v>
      </c>
      <c r="X7" s="37">
        <v>6600</v>
      </c>
      <c r="Y7" s="37">
        <v>95.06</v>
      </c>
      <c r="Z7" s="37">
        <v>90.97</v>
      </c>
      <c r="AA7" s="37">
        <v>95.86</v>
      </c>
      <c r="AB7" s="37">
        <v>93.83</v>
      </c>
      <c r="AC7" s="37">
        <v>93.43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88.02</v>
      </c>
      <c r="BG7" s="37">
        <v>23.1</v>
      </c>
      <c r="BH7" s="37">
        <v>14.58</v>
      </c>
      <c r="BI7" s="37">
        <v>12.49</v>
      </c>
      <c r="BJ7" s="37">
        <v>145.65</v>
      </c>
      <c r="BK7" s="37">
        <v>803.29</v>
      </c>
      <c r="BL7" s="37">
        <v>760.12</v>
      </c>
      <c r="BM7" s="37">
        <v>492.59</v>
      </c>
      <c r="BN7" s="37">
        <v>503.8</v>
      </c>
      <c r="BO7" s="37">
        <v>768.3</v>
      </c>
      <c r="BP7" s="37">
        <v>878.58</v>
      </c>
      <c r="BQ7" s="37">
        <v>43.19</v>
      </c>
      <c r="BR7" s="37">
        <v>51.66</v>
      </c>
      <c r="BS7" s="37">
        <v>50.92</v>
      </c>
      <c r="BT7" s="37">
        <v>47.19</v>
      </c>
      <c r="BU7" s="37">
        <v>49.67</v>
      </c>
      <c r="BV7" s="37">
        <v>56.63</v>
      </c>
      <c r="BW7" s="37">
        <v>50.17</v>
      </c>
      <c r="BX7" s="37">
        <v>46.53</v>
      </c>
      <c r="BY7" s="37">
        <v>51.58</v>
      </c>
      <c r="BZ7" s="37">
        <v>53.36</v>
      </c>
      <c r="CA7" s="37">
        <v>52.62</v>
      </c>
      <c r="CB7" s="37">
        <v>368.32</v>
      </c>
      <c r="CC7" s="37">
        <v>323.17</v>
      </c>
      <c r="CD7" s="37">
        <v>327.31</v>
      </c>
      <c r="CE7" s="37">
        <v>352.75</v>
      </c>
      <c r="CF7" s="37">
        <v>333</v>
      </c>
      <c r="CG7" s="37">
        <v>272.66000000000003</v>
      </c>
      <c r="CH7" s="37">
        <v>329.08</v>
      </c>
      <c r="CI7" s="37">
        <v>373.71</v>
      </c>
      <c r="CJ7" s="37">
        <v>333.58</v>
      </c>
      <c r="CK7" s="37">
        <v>347.38</v>
      </c>
      <c r="CL7" s="37">
        <v>296.38</v>
      </c>
      <c r="CM7" s="37">
        <v>92</v>
      </c>
      <c r="CN7" s="37">
        <v>92</v>
      </c>
      <c r="CO7" s="37">
        <v>53.85</v>
      </c>
      <c r="CP7" s="37">
        <v>53.85</v>
      </c>
      <c r="CQ7" s="37">
        <v>53.85</v>
      </c>
      <c r="CR7" s="37">
        <v>58.82</v>
      </c>
      <c r="CS7" s="37">
        <v>51.54</v>
      </c>
      <c r="CT7" s="37">
        <v>44.84</v>
      </c>
      <c r="CU7" s="37">
        <v>41.51</v>
      </c>
      <c r="CV7" s="37">
        <v>49.31</v>
      </c>
      <c r="CW7" s="37">
        <v>51.55</v>
      </c>
      <c r="CX7" s="37">
        <v>100</v>
      </c>
      <c r="CY7" s="37">
        <v>100</v>
      </c>
      <c r="CZ7" s="37">
        <v>100</v>
      </c>
      <c r="DA7" s="37">
        <v>100</v>
      </c>
      <c r="DB7" s="37">
        <v>100</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2018-12-03T09:44:11Z</dcterms:created>
  <dcterms:modified xsi:type="dcterms:W3CDTF">2019-01-30T02:16:25Z</dcterms:modified>
  <cp:category/>
</cp:coreProperties>
</file>