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12保_下水道\H30年度\G01各課提出\財政課\H30.2.1〆 公営企業に係る｢経営比較分析表｣の分析等について\"/>
    </mc:Choice>
  </mc:AlternateContent>
  <workbookProtection workbookAlgorithmName="SHA-512" workbookHashValue="lYzIHkIoW5a8/WyhdeF43BJfVMZEyUUFJoZA8pgkEtZuRfuhLY5DOYQKaimZUF3StZkyc+lavOr+8OFrj42E+g==" workbookSaltValue="nGNwjEMiufdGSXe2fkq0QA==" workbookSpinCount="100000" lockStructure="1"/>
  <bookViews>
    <workbookView xWindow="0" yWindow="0" windowWidth="19200" windowHeight="113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<sst xmlns="http://schemas.openxmlformats.org/spreadsheetml/2006/main" count="240" uniqueCount="127">
  <si>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</si>
  <si>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</si>
  <si>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</si>
  <si>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</si>
  <si>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</si>
  <si>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</si>
  <si>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</si>
  <si>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</si>
  <si>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</si>
  <si>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</si>
  <si>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</si>
  <si>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</si>
  <si>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</si>
  <si>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</si>
  <si>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</si>
  <si>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</si>
  <si>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</si>
  <si>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</si>
  <si>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</si>
  <si>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</si>
  <si>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</si>
  <si>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</si>
  <si>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</si>
  <si>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</si>
  <si>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</si>
  <si>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</si>
  <si>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</si>
  <si>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</si>
  <si>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</si>
  <si>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</si>
  <si>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</si>
  <si>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</si>
  <si>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</si>
  <si>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</si>
  <si>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</si>
  <si>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</si>
  <si>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</si>
  <si>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</si>
  <si>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</si>
  <si>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</si>
  <si>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</si>
  <si>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</si>
  <si>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</si>
  <si>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</si>
  <si>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</si>
  <si>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</si>
  <si>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</si>
  <si>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</si>
  <si>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</si>
  <si>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</si>
  <si>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</si>
  <si>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</si>
  <si>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</si>
  <si>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</si>
  <si>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</si>
  <si>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</si>
  <si>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</si>
  <si>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</si>
  <si>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</si>
  <si>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</si>
  <si>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</si>
  <si>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</si>
  <si>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</si>
  <si>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</si>
  <si>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</si>
  <si>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</si>
  <si>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</si>
  <si>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</si>
  <si>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</si>
  <si>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</si>
  <si>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</si>
  <si>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</si>
  <si>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</si>
  <si>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</si>
  <si>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</si>
  <si>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</si>
  <si>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</si>
  <si>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</si>
  <si>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</si>
  <si>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</si>
  <si>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</si>
  <si>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</si>
  <si>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</si>
  <si>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</si>
  <si>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</si>
  <si>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</si>
  <si>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</si>
  <si>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</si>
  <si>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</si>
  <si>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</si>
  <si>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</si>
  <si>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</si>
  <si>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</si>
  <si>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</si>
  <si>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</si>
  <si>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</si>
  <si>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</si>
  <si>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</si>
  <si>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</si>
  <si>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</si>
  <si>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</si>
  <si>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</si>
  <si>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</si>
  <si>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</si>
  <si>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</si>
  <si>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</si>
  <si>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</si>
  <si>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</si>
  <si>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</si>
  <si>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</si>
  <si>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</si>
  <si>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</si>
  <si>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</si>
  <si>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</si>
  <si>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</si>
  <si>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</si>
  <si>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</si>
  <si>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</si>
  <si>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</si>
  <si>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</si>
  <si>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</si>
  <si>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</si>
  <si>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</si>
  <si>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</si>
  <si>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平成7年度に供用開始し、23年が経過したところであるが、老朽化が進んでいないため、管渠の更新は未着手である。
　処理施設の電気、機械設備は老朽化が進んでいるため、設備の更新が増加している。</t>
    <rPh sb="1" eb="3">
      <t>ヘイセイ</t>
    </rPh>
    <rPh sb="4" eb="5">
      <t>ネン</t>
    </rPh>
    <rPh sb="5" eb="6">
      <t>ド</t>
    </rPh>
    <rPh sb="7" eb="9">
      <t>キョウヨウ</t>
    </rPh>
    <rPh sb="9" eb="11">
      <t>カイシ</t>
    </rPh>
    <rPh sb="15" eb="16">
      <t>ネン</t>
    </rPh>
    <rPh sb="17" eb="19">
      <t>ケイカ</t>
    </rPh>
    <rPh sb="29" eb="32">
      <t>ロウキュウカ</t>
    </rPh>
    <rPh sb="33" eb="34">
      <t>スス</t>
    </rPh>
    <rPh sb="42" eb="43">
      <t>カン</t>
    </rPh>
    <rPh sb="43" eb="44">
      <t>キョ</t>
    </rPh>
    <rPh sb="45" eb="47">
      <t>コウシン</t>
    </rPh>
    <rPh sb="48" eb="51">
      <t>ミチャクシュ</t>
    </rPh>
    <rPh sb="57" eb="59">
      <t>ショリ</t>
    </rPh>
    <rPh sb="59" eb="61">
      <t>シセツ</t>
    </rPh>
    <rPh sb="62" eb="64">
      <t>デンキ</t>
    </rPh>
    <rPh sb="65" eb="67">
      <t>キカイ</t>
    </rPh>
    <rPh sb="67" eb="69">
      <t>セツビ</t>
    </rPh>
    <rPh sb="70" eb="73">
      <t>ロウキュウカ</t>
    </rPh>
    <rPh sb="74" eb="75">
      <t>スス</t>
    </rPh>
    <rPh sb="82" eb="84">
      <t>セツビ</t>
    </rPh>
    <rPh sb="85" eb="87">
      <t>コウシン</t>
    </rPh>
    <rPh sb="88" eb="90">
      <t>ゾウカ</t>
    </rPh>
    <phoneticPr fontId="4"/>
  </si>
  <si>
    <t>　本市は、企業債償還金は一般会計からの繰入金で負担し、施設の維持管理費を使用料収入で賄うことを経営方針の基本に据え事業運営を行っている。
　しかし、維持管理費においても一般会計からの繰入金に依存しているところが大きいため、効率的な経営及び公共用水域の水質保全を図るため接続促進を行い、使用料収入及び水洗化率の向上を図り、あわせて施設の維持管理費の節減に努める。</t>
    <rPh sb="1" eb="3">
      <t>ホンイチ</t>
    </rPh>
    <rPh sb="5" eb="7">
      <t>キギョウ</t>
    </rPh>
    <rPh sb="7" eb="8">
      <t>サイ</t>
    </rPh>
    <rPh sb="8" eb="11">
      <t>ショウカンキン</t>
    </rPh>
    <rPh sb="12" eb="14">
      <t>イッパン</t>
    </rPh>
    <rPh sb="14" eb="16">
      <t>カイケイ</t>
    </rPh>
    <rPh sb="19" eb="22">
      <t>クリイレキン</t>
    </rPh>
    <rPh sb="23" eb="25">
      <t>フタン</t>
    </rPh>
    <rPh sb="27" eb="29">
      <t>シセツ</t>
    </rPh>
    <rPh sb="30" eb="32">
      <t>イジ</t>
    </rPh>
    <rPh sb="32" eb="34">
      <t>カンリ</t>
    </rPh>
    <rPh sb="34" eb="35">
      <t>ヒ</t>
    </rPh>
    <rPh sb="36" eb="39">
      <t>シヨウリョウ</t>
    </rPh>
    <rPh sb="39" eb="41">
      <t>シュウニュウ</t>
    </rPh>
    <rPh sb="42" eb="43">
      <t>マカナ</t>
    </rPh>
    <rPh sb="47" eb="49">
      <t>ケイエイ</t>
    </rPh>
    <rPh sb="49" eb="51">
      <t>ホウシン</t>
    </rPh>
    <rPh sb="52" eb="54">
      <t>キホン</t>
    </rPh>
    <rPh sb="55" eb="56">
      <t>ス</t>
    </rPh>
    <rPh sb="57" eb="59">
      <t>ジギョウ</t>
    </rPh>
    <rPh sb="59" eb="61">
      <t>ウンエイ</t>
    </rPh>
    <rPh sb="62" eb="63">
      <t>オコナ</t>
    </rPh>
    <rPh sb="74" eb="76">
      <t>イジ</t>
    </rPh>
    <rPh sb="76" eb="79">
      <t>カンリヒ</t>
    </rPh>
    <rPh sb="84" eb="86">
      <t>イッパン</t>
    </rPh>
    <rPh sb="86" eb="88">
      <t>カイケイ</t>
    </rPh>
    <rPh sb="91" eb="93">
      <t>クリイレ</t>
    </rPh>
    <rPh sb="93" eb="94">
      <t>キン</t>
    </rPh>
    <rPh sb="95" eb="97">
      <t>イゾン</t>
    </rPh>
    <rPh sb="105" eb="106">
      <t>オオ</t>
    </rPh>
    <rPh sb="111" eb="113">
      <t>コウリツ</t>
    </rPh>
    <rPh sb="113" eb="114">
      <t>テキ</t>
    </rPh>
    <rPh sb="115" eb="117">
      <t>ケイエイ</t>
    </rPh>
    <rPh sb="117" eb="118">
      <t>オヨ</t>
    </rPh>
    <rPh sb="119" eb="121">
      <t>コウキョウ</t>
    </rPh>
    <rPh sb="121" eb="122">
      <t>ヨウ</t>
    </rPh>
    <rPh sb="122" eb="124">
      <t>スイイキ</t>
    </rPh>
    <rPh sb="125" eb="126">
      <t>スイ</t>
    </rPh>
    <rPh sb="126" eb="127">
      <t>シツ</t>
    </rPh>
    <rPh sb="127" eb="129">
      <t>ホゼン</t>
    </rPh>
    <rPh sb="130" eb="131">
      <t>ハカ</t>
    </rPh>
    <rPh sb="134" eb="136">
      <t>セツゾク</t>
    </rPh>
    <rPh sb="136" eb="138">
      <t>ソクシン</t>
    </rPh>
    <rPh sb="139" eb="140">
      <t>オコナ</t>
    </rPh>
    <rPh sb="142" eb="144">
      <t>シヨウ</t>
    </rPh>
    <rPh sb="144" eb="145">
      <t>リョウ</t>
    </rPh>
    <rPh sb="145" eb="147">
      <t>シュウニュウ</t>
    </rPh>
    <rPh sb="147" eb="148">
      <t>オヨ</t>
    </rPh>
    <rPh sb="149" eb="152">
      <t>スイセンカ</t>
    </rPh>
    <rPh sb="152" eb="153">
      <t>リツ</t>
    </rPh>
    <rPh sb="154" eb="156">
      <t>コウジョウ</t>
    </rPh>
    <rPh sb="157" eb="158">
      <t>ハカ</t>
    </rPh>
    <rPh sb="164" eb="166">
      <t>シセツ</t>
    </rPh>
    <rPh sb="167" eb="169">
      <t>イジ</t>
    </rPh>
    <rPh sb="169" eb="171">
      <t>カンリ</t>
    </rPh>
    <rPh sb="171" eb="172">
      <t>ヒ</t>
    </rPh>
    <rPh sb="173" eb="175">
      <t>セツゲン</t>
    </rPh>
    <rPh sb="176" eb="177">
      <t>ツト</t>
    </rPh>
    <phoneticPr fontId="4"/>
  </si>
  <si>
    <t>　収益的収支比率は、企業債償還の負担が大きく収益的圧迫要因となっている。総収入の大半を一般会計からの繰入金に依存しているため、更なる経費削減等により繰入金の縮減を図る必要がある。また今後の更新投資等に充てる財源の確保がないことが課題である。
　企業債残高対事業規模比率は、例年同様、高資本費対策に要する経費及び分流式下水道等に要する経費として地方債残高の一部を一般会計が負担しているため、類似団体と比較して低くなっている。
　処理施設等の修繕費の増加に伴う維持管理費の増加により、汚水処理原価が類似団体と比べ高くなっており、経営の効率性を低下させる要因となっている。区域内人口の減少も見据え、継続的に維持管理費の節減に取り組む必要がある。
　施設利用率は約50％の横ばいで推移し類似団体と同水準であり、水洗化率は少しずつ上がってきているが類似団体と比べ低い。水洗化率が低い要因としては、住民の高齢化や経済的な負担等が考えられるため、下水道の目的を理解していただくことで水洗化を促進する。水洗化率の向上により、効率的な経営を図る必要がある。</t>
    <rPh sb="1" eb="3">
      <t>シュウエキ</t>
    </rPh>
    <rPh sb="3" eb="4">
      <t>テキ</t>
    </rPh>
    <rPh sb="4" eb="6">
      <t>シュウシ</t>
    </rPh>
    <rPh sb="6" eb="8">
      <t>ヒリツ</t>
    </rPh>
    <rPh sb="10" eb="12">
      <t>キギョウ</t>
    </rPh>
    <rPh sb="12" eb="13">
      <t>サイ</t>
    </rPh>
    <rPh sb="13" eb="15">
      <t>ショウカン</t>
    </rPh>
    <rPh sb="16" eb="18">
      <t>フタン</t>
    </rPh>
    <rPh sb="19" eb="20">
      <t>オオ</t>
    </rPh>
    <rPh sb="22" eb="25">
      <t>シュウエキテキ</t>
    </rPh>
    <rPh sb="25" eb="27">
      <t>アッパク</t>
    </rPh>
    <rPh sb="27" eb="29">
      <t>ヨウイン</t>
    </rPh>
    <rPh sb="36" eb="39">
      <t>ソウシュウニュウ</t>
    </rPh>
    <rPh sb="40" eb="42">
      <t>タイハン</t>
    </rPh>
    <rPh sb="43" eb="45">
      <t>イッパン</t>
    </rPh>
    <rPh sb="45" eb="47">
      <t>カイケイ</t>
    </rPh>
    <rPh sb="50" eb="53">
      <t>クリイレキン</t>
    </rPh>
    <rPh sb="54" eb="56">
      <t>イゾン</t>
    </rPh>
    <rPh sb="63" eb="64">
      <t>サラ</t>
    </rPh>
    <rPh sb="66" eb="68">
      <t>ケイヒ</t>
    </rPh>
    <rPh sb="68" eb="71">
      <t>サクゲンナド</t>
    </rPh>
    <rPh sb="74" eb="76">
      <t>クリイレ</t>
    </rPh>
    <rPh sb="76" eb="77">
      <t>キン</t>
    </rPh>
    <rPh sb="78" eb="80">
      <t>シュクゲン</t>
    </rPh>
    <rPh sb="81" eb="82">
      <t>ハカ</t>
    </rPh>
    <rPh sb="83" eb="85">
      <t>ヒツヨウ</t>
    </rPh>
    <rPh sb="91" eb="93">
      <t>コンゴ</t>
    </rPh>
    <rPh sb="94" eb="96">
      <t>コウシン</t>
    </rPh>
    <rPh sb="96" eb="98">
      <t>トウシ</t>
    </rPh>
    <rPh sb="98" eb="99">
      <t>トウ</t>
    </rPh>
    <rPh sb="100" eb="101">
      <t>ア</t>
    </rPh>
    <rPh sb="103" eb="105">
      <t>ザイゲン</t>
    </rPh>
    <rPh sb="106" eb="108">
      <t>カクホ</t>
    </rPh>
    <rPh sb="114" eb="116">
      <t>カダイ</t>
    </rPh>
    <rPh sb="122" eb="124">
      <t>キギョウ</t>
    </rPh>
    <rPh sb="219" eb="222">
      <t>シュウゼンヒ</t>
    </rPh>
    <rPh sb="223" eb="225">
      <t>ゾウカ</t>
    </rPh>
    <rPh sb="226" eb="227">
      <t>トモナ</t>
    </rPh>
    <rPh sb="228" eb="230">
      <t>イジ</t>
    </rPh>
    <rPh sb="230" eb="233">
      <t>カンリヒ</t>
    </rPh>
    <rPh sb="234" eb="236">
      <t>ゾウカ</t>
    </rPh>
    <rPh sb="240" eb="242">
      <t>オスイ</t>
    </rPh>
    <rPh sb="242" eb="244">
      <t>ショリ</t>
    </rPh>
    <rPh sb="244" eb="246">
      <t>ゲンカ</t>
    </rPh>
    <rPh sb="247" eb="249">
      <t>ルイジ</t>
    </rPh>
    <rPh sb="249" eb="251">
      <t>ダンタイ</t>
    </rPh>
    <rPh sb="252" eb="253">
      <t>クラ</t>
    </rPh>
    <rPh sb="254" eb="255">
      <t>タカ</t>
    </rPh>
    <rPh sb="262" eb="264">
      <t>ケイエイ</t>
    </rPh>
    <rPh sb="265" eb="268">
      <t>コウリツセイ</t>
    </rPh>
    <rPh sb="269" eb="271">
      <t>テイカ</t>
    </rPh>
    <rPh sb="274" eb="276">
      <t>ヨウイン</t>
    </rPh>
    <rPh sb="296" eb="298">
      <t>ケイゾク</t>
    </rPh>
    <rPh sb="298" eb="299">
      <t>テキ</t>
    </rPh>
    <rPh sb="300" eb="302">
      <t>イジ</t>
    </rPh>
    <rPh sb="302" eb="305">
      <t>カンリヒ</t>
    </rPh>
    <rPh sb="306" eb="308">
      <t>セツゲン</t>
    </rPh>
    <rPh sb="309" eb="310">
      <t>ト</t>
    </rPh>
    <rPh sb="311" eb="312">
      <t>ク</t>
    </rPh>
    <rPh sb="313" eb="315">
      <t>ヒツヨウ</t>
    </rPh>
    <rPh sb="321" eb="323">
      <t>シセツ</t>
    </rPh>
    <rPh sb="323" eb="325">
      <t>リヨウ</t>
    </rPh>
    <rPh sb="325" eb="326">
      <t>リツ</t>
    </rPh>
    <rPh sb="327" eb="328">
      <t>ヤク</t>
    </rPh>
    <rPh sb="332" eb="333">
      <t>ヨコ</t>
    </rPh>
    <rPh sb="336" eb="338">
      <t>スイイ</t>
    </rPh>
    <rPh sb="339" eb="341">
      <t>ルイジ</t>
    </rPh>
    <rPh sb="341" eb="343">
      <t>ダンタイ</t>
    </rPh>
    <rPh sb="344" eb="345">
      <t>ドウ</t>
    </rPh>
    <rPh sb="345" eb="347">
      <t>スイジュン</t>
    </rPh>
    <rPh sb="351" eb="354">
      <t>スイセンカ</t>
    </rPh>
    <rPh sb="354" eb="355">
      <t>リツ</t>
    </rPh>
    <rPh sb="356" eb="357">
      <t>スコ</t>
    </rPh>
    <rPh sb="360" eb="361">
      <t>ア</t>
    </rPh>
    <rPh sb="369" eb="371">
      <t>ルイジ</t>
    </rPh>
    <rPh sb="371" eb="373">
      <t>ダンタイ</t>
    </rPh>
    <rPh sb="374" eb="375">
      <t>クラ</t>
    </rPh>
    <rPh sb="376" eb="377">
      <t>ヒク</t>
    </rPh>
    <rPh sb="379" eb="382">
      <t>スイセンカ</t>
    </rPh>
    <rPh sb="382" eb="383">
      <t>リツ</t>
    </rPh>
    <rPh sb="384" eb="385">
      <t>ヒク</t>
    </rPh>
    <rPh sb="386" eb="388">
      <t>ヨウイン</t>
    </rPh>
    <rPh sb="393" eb="395">
      <t>ジュウミン</t>
    </rPh>
    <rPh sb="396" eb="399">
      <t>コウレイカ</t>
    </rPh>
    <rPh sb="400" eb="402">
      <t>ケイザイ</t>
    </rPh>
    <rPh sb="402" eb="403">
      <t>テキ</t>
    </rPh>
    <rPh sb="404" eb="406">
      <t>フタン</t>
    </rPh>
    <rPh sb="406" eb="407">
      <t>トウ</t>
    </rPh>
    <rPh sb="408" eb="409">
      <t>カンガ</t>
    </rPh>
    <rPh sb="416" eb="418">
      <t>ゲスイ</t>
    </rPh>
    <rPh sb="418" eb="419">
      <t>ドウ</t>
    </rPh>
    <rPh sb="420" eb="422">
      <t>モクテキ</t>
    </rPh>
    <rPh sb="423" eb="425">
      <t>リカイ</t>
    </rPh>
    <rPh sb="434" eb="437">
      <t>スイセンカ</t>
    </rPh>
    <rPh sb="438" eb="440">
      <t>ソクシン</t>
    </rPh>
    <rPh sb="443" eb="446">
      <t>スイセンカ</t>
    </rPh>
    <rPh sb="446" eb="447">
      <t>リツ</t>
    </rPh>
    <rPh sb="448" eb="450">
      <t>コウジョウ</t>
    </rPh>
    <rPh sb="454" eb="457">
      <t>コウリツテキ</t>
    </rPh>
    <rPh sb="458" eb="460">
      <t>ケイエイ</t>
    </rPh>
    <rPh sb="461" eb="462">
      <t>ハカ</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</si>
</sst>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21-4C18-8874-1CF04F109B84}"/>
            </c:ext>
          </c:extLst>
        </c:ser>
        <c:dLbls>
          <c:showLegendKey val="0"/>
          <c:showVal val="0"/>
          <c:showCatName val="0"/>
          <c:showSerName val="0"/>
          <c:showPercent val="0"/>
          <c:showBubbleSize val="0"/>
        </c:dLbls>
        <c:gapWidth val="150"/>
        <c:axId val="226144320"/>
        <c:axId val="22614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E21-4C18-8874-1CF04F109B84}"/>
            </c:ext>
          </c:extLst>
        </c:ser>
        <c:dLbls>
          <c:showLegendKey val="0"/>
          <c:showVal val="0"/>
          <c:showCatName val="0"/>
          <c:showSerName val="0"/>
          <c:showPercent val="0"/>
          <c:showBubbleSize val="0"/>
        </c:dLbls>
        <c:marker val="1"/>
        <c:smooth val="0"/>
        <c:axId val="226144320"/>
        <c:axId val="226145496"/>
      </c:lineChart>
      <c:dateAx>
        <c:axId val="226144320"/>
        <c:scaling>
          <c:orientation val="minMax"/>
        </c:scaling>
        <c:delete val="1"/>
        <c:axPos val="b"/>
        <c:numFmt formatCode="ge" sourceLinked="1"/>
        <c:majorTickMark val="none"/>
        <c:minorTickMark val="none"/>
        <c:tickLblPos val="none"/>
        <c:crossAx val="226145496"/>
        <c:crosses val="autoZero"/>
        <c:auto val="1"/>
        <c:lblOffset val="100"/>
        <c:baseTimeUnit val="years"/>
      </c:dateAx>
      <c:valAx>
        <c:axId val="22614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50.56</c:v>
                </c:pt>
                <c:pt idx="1">
                  <c:v>50.68</c:v>
                </c:pt>
                <c:pt idx="2">
                  <c:v>50.8</c:v>
                </c:pt>
                <c:pt idx="3">
                  <c:v>51.24</c:v>
                </c:pt>
                <c:pt idx="4">
                  <c:v>51.24</c:v>
                </c:pt>
              </c:numCache>
            </c:numRef>
          </c:val>
          <c:extLst xmlns:c16r2="http://schemas.microsoft.com/office/drawing/2015/06/chart">
            <c:ext xmlns:c16="http://schemas.microsoft.com/office/drawing/2014/chart" uri="{C3380CC4-5D6E-409C-BE32-E72D297353CC}">
              <c16:uniqueId val="{00000000-4209-4E7C-90AD-30487AA7B0D7}"/>
            </c:ext>
          </c:extLst>
        </c:ser>
        <c:dLbls>
          <c:showLegendKey val="0"/>
          <c:showVal val="0"/>
          <c:showCatName val="0"/>
          <c:showSerName val="0"/>
          <c:showPercent val="0"/>
          <c:showBubbleSize val="0"/>
        </c:dLbls>
        <c:gapWidth val="150"/>
        <c:axId val="422772856"/>
        <c:axId val="4227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209-4E7C-90AD-30487AA7B0D7}"/>
            </c:ext>
          </c:extLst>
        </c:ser>
        <c:dLbls>
          <c:showLegendKey val="0"/>
          <c:showVal val="0"/>
          <c:showCatName val="0"/>
          <c:showSerName val="0"/>
          <c:showPercent val="0"/>
          <c:showBubbleSize val="0"/>
        </c:dLbls>
        <c:marker val="1"/>
        <c:smooth val="0"/>
        <c:axId val="422772856"/>
        <c:axId val="422773248"/>
      </c:lineChart>
      <c:dateAx>
        <c:axId val="422772856"/>
        <c:scaling>
          <c:orientation val="minMax"/>
        </c:scaling>
        <c:delete val="1"/>
        <c:axPos val="b"/>
        <c:numFmt formatCode="ge" sourceLinked="1"/>
        <c:majorTickMark val="none"/>
        <c:minorTickMark val="none"/>
        <c:tickLblPos val="none"/>
        <c:crossAx val="422773248"/>
        <c:crosses val="autoZero"/>
        <c:auto val="1"/>
        <c:lblOffset val="100"/>
        <c:baseTimeUnit val="years"/>
      </c:dateAx>
      <c:valAx>
        <c:axId val="422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7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73.349999999999994</c:v>
                </c:pt>
                <c:pt idx="1">
                  <c:v>75</c:v>
                </c:pt>
                <c:pt idx="2">
                  <c:v>76.61</c:v>
                </c:pt>
                <c:pt idx="3">
                  <c:v>77.61</c:v>
                </c:pt>
                <c:pt idx="4">
                  <c:v>78.81</c:v>
                </c:pt>
              </c:numCache>
            </c:numRef>
          </c:val>
          <c:extLst xmlns:c16r2="http://schemas.microsoft.com/office/drawing/2015/06/chart">
            <c:ext xmlns:c16="http://schemas.microsoft.com/office/drawing/2014/chart" uri="{C3380CC4-5D6E-409C-BE32-E72D297353CC}">
              <c16:uniqueId val="{00000000-DAB7-48A4-B5F3-6FF0ABC6D77E}"/>
            </c:ext>
          </c:extLst>
        </c:ser>
        <c:dLbls>
          <c:showLegendKey val="0"/>
          <c:showVal val="0"/>
          <c:showCatName val="0"/>
          <c:showSerName val="0"/>
          <c:showPercent val="0"/>
          <c:showBubbleSize val="0"/>
        </c:dLbls>
        <c:gapWidth val="150"/>
        <c:axId val="422774424"/>
        <c:axId val="4227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AB7-48A4-B5F3-6FF0ABC6D77E}"/>
            </c:ext>
          </c:extLst>
        </c:ser>
        <c:dLbls>
          <c:showLegendKey val="0"/>
          <c:showVal val="0"/>
          <c:showCatName val="0"/>
          <c:showSerName val="0"/>
          <c:showPercent val="0"/>
          <c:showBubbleSize val="0"/>
        </c:dLbls>
        <c:marker val="1"/>
        <c:smooth val="0"/>
        <c:axId val="422774424"/>
        <c:axId val="422774816"/>
      </c:lineChart>
      <c:dateAx>
        <c:axId val="422774424"/>
        <c:scaling>
          <c:orientation val="minMax"/>
        </c:scaling>
        <c:delete val="1"/>
        <c:axPos val="b"/>
        <c:numFmt formatCode="ge" sourceLinked="1"/>
        <c:majorTickMark val="none"/>
        <c:minorTickMark val="none"/>
        <c:tickLblPos val="none"/>
        <c:crossAx val="422774816"/>
        <c:crosses val="autoZero"/>
        <c:auto val="1"/>
        <c:lblOffset val="100"/>
        <c:baseTimeUnit val="years"/>
      </c:dateAx>
      <c:valAx>
        <c:axId val="4227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7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64.709999999999994</c:v>
                </c:pt>
                <c:pt idx="1">
                  <c:v>60.12</c:v>
                </c:pt>
                <c:pt idx="2">
                  <c:v>60.39</c:v>
                </c:pt>
                <c:pt idx="3">
                  <c:v>61.79</c:v>
                </c:pt>
                <c:pt idx="4">
                  <c:v>62.39</c:v>
                </c:pt>
              </c:numCache>
            </c:numRef>
          </c:val>
          <c:extLst xmlns:c16r2="http://schemas.microsoft.com/office/drawing/2015/06/chart">
            <c:ext xmlns:c16="http://schemas.microsoft.com/office/drawing/2014/chart" uri="{C3380CC4-5D6E-409C-BE32-E72D297353CC}">
              <c16:uniqueId val="{00000000-A667-4D88-A53E-070EFB49BA03}"/>
            </c:ext>
          </c:extLst>
        </c:ser>
        <c:dLbls>
          <c:showLegendKey val="0"/>
          <c:showVal val="0"/>
          <c:showCatName val="0"/>
          <c:showSerName val="0"/>
          <c:showPercent val="0"/>
          <c:showBubbleSize val="0"/>
        </c:dLbls>
        <c:gapWidth val="150"/>
        <c:axId val="226146672"/>
        <c:axId val="22614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7-4D88-A53E-070EFB49BA03}"/>
            </c:ext>
          </c:extLst>
        </c:ser>
        <c:dLbls>
          <c:showLegendKey val="0"/>
          <c:showVal val="0"/>
          <c:showCatName val="0"/>
          <c:showSerName val="0"/>
          <c:showPercent val="0"/>
          <c:showBubbleSize val="0"/>
        </c:dLbls>
        <c:marker val="1"/>
        <c:smooth val="0"/>
        <c:axId val="226146672"/>
        <c:axId val="226147064"/>
      </c:lineChart>
      <c:dateAx>
        <c:axId val="226146672"/>
        <c:scaling>
          <c:orientation val="minMax"/>
        </c:scaling>
        <c:delete val="1"/>
        <c:axPos val="b"/>
        <c:numFmt formatCode="ge" sourceLinked="1"/>
        <c:majorTickMark val="none"/>
        <c:minorTickMark val="none"/>
        <c:tickLblPos val="none"/>
        <c:crossAx val="226147064"/>
        <c:crosses val="autoZero"/>
        <c:auto val="1"/>
        <c:lblOffset val="100"/>
        <c:baseTimeUnit val="years"/>
      </c:dateAx>
      <c:valAx>
        <c:axId val="22614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4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03-49CD-8F78-5DBFA46A6BAA}"/>
            </c:ext>
          </c:extLst>
        </c:ser>
        <c:dLbls>
          <c:showLegendKey val="0"/>
          <c:showVal val="0"/>
          <c:showCatName val="0"/>
          <c:showSerName val="0"/>
          <c:showPercent val="0"/>
          <c:showBubbleSize val="0"/>
        </c:dLbls>
        <c:gapWidth val="150"/>
        <c:axId val="228992256"/>
        <c:axId val="22899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03-49CD-8F78-5DBFA46A6BAA}"/>
            </c:ext>
          </c:extLst>
        </c:ser>
        <c:dLbls>
          <c:showLegendKey val="0"/>
          <c:showVal val="0"/>
          <c:showCatName val="0"/>
          <c:showSerName val="0"/>
          <c:showPercent val="0"/>
          <c:showBubbleSize val="0"/>
        </c:dLbls>
        <c:marker val="1"/>
        <c:smooth val="0"/>
        <c:axId val="228992256"/>
        <c:axId val="228992648"/>
      </c:lineChart>
      <c:dateAx>
        <c:axId val="228992256"/>
        <c:scaling>
          <c:orientation val="minMax"/>
        </c:scaling>
        <c:delete val="1"/>
        <c:axPos val="b"/>
        <c:numFmt formatCode="ge" sourceLinked="1"/>
        <c:majorTickMark val="none"/>
        <c:minorTickMark val="none"/>
        <c:tickLblPos val="none"/>
        <c:crossAx val="228992648"/>
        <c:crosses val="autoZero"/>
        <c:auto val="1"/>
        <c:lblOffset val="100"/>
        <c:baseTimeUnit val="years"/>
      </c:dateAx>
      <c:valAx>
        <c:axId val="2289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85-4DD4-AA24-FB51F0F42572}"/>
            </c:ext>
          </c:extLst>
        </c:ser>
        <c:dLbls>
          <c:showLegendKey val="0"/>
          <c:showVal val="0"/>
          <c:showCatName val="0"/>
          <c:showSerName val="0"/>
          <c:showPercent val="0"/>
          <c:showBubbleSize val="0"/>
        </c:dLbls>
        <c:gapWidth val="150"/>
        <c:axId val="228993824"/>
        <c:axId val="22899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85-4DD4-AA24-FB51F0F42572}"/>
            </c:ext>
          </c:extLst>
        </c:ser>
        <c:dLbls>
          <c:showLegendKey val="0"/>
          <c:showVal val="0"/>
          <c:showCatName val="0"/>
          <c:showSerName val="0"/>
          <c:showPercent val="0"/>
          <c:showBubbleSize val="0"/>
        </c:dLbls>
        <c:marker val="1"/>
        <c:smooth val="0"/>
        <c:axId val="228993824"/>
        <c:axId val="228994216"/>
      </c:lineChart>
      <c:dateAx>
        <c:axId val="228993824"/>
        <c:scaling>
          <c:orientation val="minMax"/>
        </c:scaling>
        <c:delete val="1"/>
        <c:axPos val="b"/>
        <c:numFmt formatCode="ge" sourceLinked="1"/>
        <c:majorTickMark val="none"/>
        <c:minorTickMark val="none"/>
        <c:tickLblPos val="none"/>
        <c:crossAx val="228994216"/>
        <c:crosses val="autoZero"/>
        <c:auto val="1"/>
        <c:lblOffset val="100"/>
        <c:baseTimeUnit val="years"/>
      </c:dateAx>
      <c:valAx>
        <c:axId val="22899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D1-4702-8398-342E5FA75DC6}"/>
            </c:ext>
          </c:extLst>
        </c:ser>
        <c:dLbls>
          <c:showLegendKey val="0"/>
          <c:showVal val="0"/>
          <c:showCatName val="0"/>
          <c:showSerName val="0"/>
          <c:showPercent val="0"/>
          <c:showBubbleSize val="0"/>
        </c:dLbls>
        <c:gapWidth val="150"/>
        <c:axId val="229085328"/>
        <c:axId val="22908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D1-4702-8398-342E5FA75DC6}"/>
            </c:ext>
          </c:extLst>
        </c:ser>
        <c:dLbls>
          <c:showLegendKey val="0"/>
          <c:showVal val="0"/>
          <c:showCatName val="0"/>
          <c:showSerName val="0"/>
          <c:showPercent val="0"/>
          <c:showBubbleSize val="0"/>
        </c:dLbls>
        <c:marker val="1"/>
        <c:smooth val="0"/>
        <c:axId val="229085328"/>
        <c:axId val="229085720"/>
      </c:lineChart>
      <c:dateAx>
        <c:axId val="229085328"/>
        <c:scaling>
          <c:orientation val="minMax"/>
        </c:scaling>
        <c:delete val="1"/>
        <c:axPos val="b"/>
        <c:numFmt formatCode="ge" sourceLinked="1"/>
        <c:majorTickMark val="none"/>
        <c:minorTickMark val="none"/>
        <c:tickLblPos val="none"/>
        <c:crossAx val="229085720"/>
        <c:crosses val="autoZero"/>
        <c:auto val="1"/>
        <c:lblOffset val="100"/>
        <c:baseTimeUnit val="years"/>
      </c:dateAx>
      <c:valAx>
        <c:axId val="2290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E2-4090-81F9-8BC3A3761510}"/>
            </c:ext>
          </c:extLst>
        </c:ser>
        <c:dLbls>
          <c:showLegendKey val="0"/>
          <c:showVal val="0"/>
          <c:showCatName val="0"/>
          <c:showSerName val="0"/>
          <c:showPercent val="0"/>
          <c:showBubbleSize val="0"/>
        </c:dLbls>
        <c:gapWidth val="150"/>
        <c:axId val="229087288"/>
        <c:axId val="22878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E2-4090-81F9-8BC3A3761510}"/>
            </c:ext>
          </c:extLst>
        </c:ser>
        <c:dLbls>
          <c:showLegendKey val="0"/>
          <c:showVal val="0"/>
          <c:showCatName val="0"/>
          <c:showSerName val="0"/>
          <c:showPercent val="0"/>
          <c:showBubbleSize val="0"/>
        </c:dLbls>
        <c:marker val="1"/>
        <c:smooth val="0"/>
        <c:axId val="229087288"/>
        <c:axId val="228788936"/>
      </c:lineChart>
      <c:dateAx>
        <c:axId val="229087288"/>
        <c:scaling>
          <c:orientation val="minMax"/>
        </c:scaling>
        <c:delete val="1"/>
        <c:axPos val="b"/>
        <c:numFmt formatCode="ge" sourceLinked="1"/>
        <c:majorTickMark val="none"/>
        <c:minorTickMark val="none"/>
        <c:tickLblPos val="none"/>
        <c:crossAx val="228788936"/>
        <c:crosses val="autoZero"/>
        <c:auto val="1"/>
        <c:lblOffset val="100"/>
        <c:baseTimeUnit val="years"/>
      </c:dateAx>
      <c:valAx>
        <c:axId val="2287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176.79</c:v>
                </c:pt>
                <c:pt idx="1">
                  <c:v>55.86</c:v>
                </c:pt>
                <c:pt idx="2">
                  <c:v>37.08</c:v>
                </c:pt>
                <c:pt idx="3">
                  <c:v>31.24</c:v>
                </c:pt>
                <c:pt idx="4">
                  <c:v>19.68</c:v>
                </c:pt>
              </c:numCache>
            </c:numRef>
          </c:val>
          <c:extLst xmlns:c16r2="http://schemas.microsoft.com/office/drawing/2015/06/chart">
            <c:ext xmlns:c16="http://schemas.microsoft.com/office/drawing/2014/chart" uri="{C3380CC4-5D6E-409C-BE32-E72D297353CC}">
              <c16:uniqueId val="{00000000-1B8F-4E2D-9453-65F04F77524C}"/>
            </c:ext>
          </c:extLst>
        </c:ser>
        <c:dLbls>
          <c:showLegendKey val="0"/>
          <c:showVal val="0"/>
          <c:showCatName val="0"/>
          <c:showSerName val="0"/>
          <c:showPercent val="0"/>
          <c:showBubbleSize val="0"/>
        </c:dLbls>
        <c:gapWidth val="150"/>
        <c:axId val="229084936"/>
        <c:axId val="2290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B8F-4E2D-9453-65F04F77524C}"/>
            </c:ext>
          </c:extLst>
        </c:ser>
        <c:dLbls>
          <c:showLegendKey val="0"/>
          <c:showVal val="0"/>
          <c:showCatName val="0"/>
          <c:showSerName val="0"/>
          <c:showPercent val="0"/>
          <c:showBubbleSize val="0"/>
        </c:dLbls>
        <c:marker val="1"/>
        <c:smooth val="0"/>
        <c:axId val="229084936"/>
        <c:axId val="229084544"/>
      </c:lineChart>
      <c:dateAx>
        <c:axId val="229084936"/>
        <c:scaling>
          <c:orientation val="minMax"/>
        </c:scaling>
        <c:delete val="1"/>
        <c:axPos val="b"/>
        <c:numFmt formatCode="ge" sourceLinked="1"/>
        <c:majorTickMark val="none"/>
        <c:minorTickMark val="none"/>
        <c:tickLblPos val="none"/>
        <c:crossAx val="229084544"/>
        <c:crosses val="autoZero"/>
        <c:auto val="1"/>
        <c:lblOffset val="100"/>
        <c:baseTimeUnit val="years"/>
      </c:dateAx>
      <c:valAx>
        <c:axId val="2290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48.35</c:v>
                </c:pt>
                <c:pt idx="1">
                  <c:v>55.38</c:v>
                </c:pt>
                <c:pt idx="2">
                  <c:v>50.51</c:v>
                </c:pt>
                <c:pt idx="3">
                  <c:v>49.03</c:v>
                </c:pt>
                <c:pt idx="4">
                  <c:v>47.78</c:v>
                </c:pt>
              </c:numCache>
            </c:numRef>
          </c:val>
          <c:extLst xmlns:c16r2="http://schemas.microsoft.com/office/drawing/2015/06/chart">
            <c:ext xmlns:c16="http://schemas.microsoft.com/office/drawing/2014/chart" uri="{C3380CC4-5D6E-409C-BE32-E72D297353CC}">
              <c16:uniqueId val="{00000000-C8D3-4556-AD29-DC2B70AD5E88}"/>
            </c:ext>
          </c:extLst>
        </c:ser>
        <c:dLbls>
          <c:showLegendKey val="0"/>
          <c:showVal val="0"/>
          <c:showCatName val="0"/>
          <c:showSerName val="0"/>
          <c:showPercent val="0"/>
          <c:showBubbleSize val="0"/>
        </c:dLbls>
        <c:gapWidth val="150"/>
        <c:axId val="229086896"/>
        <c:axId val="2287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8D3-4556-AD29-DC2B70AD5E88}"/>
            </c:ext>
          </c:extLst>
        </c:ser>
        <c:dLbls>
          <c:showLegendKey val="0"/>
          <c:showVal val="0"/>
          <c:showCatName val="0"/>
          <c:showSerName val="0"/>
          <c:showPercent val="0"/>
          <c:showBubbleSize val="0"/>
        </c:dLbls>
        <c:marker val="1"/>
        <c:smooth val="0"/>
        <c:axId val="229086896"/>
        <c:axId val="228790112"/>
      </c:lineChart>
      <c:dateAx>
        <c:axId val="229086896"/>
        <c:scaling>
          <c:orientation val="minMax"/>
        </c:scaling>
        <c:delete val="1"/>
        <c:axPos val="b"/>
        <c:numFmt formatCode="ge" sourceLinked="1"/>
        <c:majorTickMark val="none"/>
        <c:minorTickMark val="none"/>
        <c:tickLblPos val="none"/>
        <c:crossAx val="228790112"/>
        <c:crosses val="autoZero"/>
        <c:auto val="1"/>
        <c:lblOffset val="100"/>
        <c:baseTimeUnit val="years"/>
      </c:dateAx>
      <c:valAx>
        <c:axId val="2287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357.89</c:v>
                </c:pt>
                <c:pt idx="1">
                  <c:v>320.64</c:v>
                </c:pt>
                <c:pt idx="2">
                  <c:v>354.51</c:v>
                </c:pt>
                <c:pt idx="3">
                  <c:v>361.83</c:v>
                </c:pt>
                <c:pt idx="4">
                  <c:v>377.01</c:v>
                </c:pt>
              </c:numCache>
            </c:numRef>
          </c:val>
          <c:extLst xmlns:c16r2="http://schemas.microsoft.com/office/drawing/2015/06/chart">
            <c:ext xmlns:c16="http://schemas.microsoft.com/office/drawing/2014/chart" uri="{C3380CC4-5D6E-409C-BE32-E72D297353CC}">
              <c16:uniqueId val="{00000000-0E39-4921-A560-9A06006703F9}"/>
            </c:ext>
          </c:extLst>
        </c:ser>
        <c:dLbls>
          <c:showLegendKey val="0"/>
          <c:showVal val="0"/>
          <c:showCatName val="0"/>
          <c:showSerName val="0"/>
          <c:showPercent val="0"/>
          <c:showBubbleSize val="0"/>
        </c:dLbls>
        <c:gapWidth val="150"/>
        <c:axId val="228791288"/>
        <c:axId val="2287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E39-4921-A560-9A06006703F9}"/>
            </c:ext>
          </c:extLst>
        </c:ser>
        <c:dLbls>
          <c:showLegendKey val="0"/>
          <c:showVal val="0"/>
          <c:showCatName val="0"/>
          <c:showSerName val="0"/>
          <c:showPercent val="0"/>
          <c:showBubbleSize val="0"/>
        </c:dLbls>
        <c:marker val="1"/>
        <c:smooth val="0"/>
        <c:axId val="228791288"/>
        <c:axId val="228791680"/>
      </c:lineChart>
      <c:dateAx>
        <c:axId val="228791288"/>
        <c:scaling>
          <c:orientation val="minMax"/>
        </c:scaling>
        <c:delete val="1"/>
        <c:axPos val="b"/>
        <c:numFmt formatCode="ge" sourceLinked="1"/>
        <c:majorTickMark val="none"/>
        <c:minorTickMark val="none"/>
        <c:tickLblPos val="none"/>
        <c:crossAx val="228791680"/>
        <c:crosses val="autoZero"/>
        <c:auto val="1"/>
        <c:lblOffset val="100"/>
        <c:baseTimeUnit val="years"/>
      </c:dateAx>
      <c:valAx>
        <c:axId val="2287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55158</v>
      </c>
      <c r="AM8" s="66"/>
      <c r="AN8" s="66"/>
      <c r="AO8" s="66"/>
      <c r="AP8" s="66"/>
      <c r="AQ8" s="66"/>
      <c r="AR8" s="66"/>
      <c r="AS8" s="66"/>
      <c r="AT8" s="65">
        <f>データ!T6</f>
        <v>690.68</v>
      </c>
      <c r="AU8" s="65"/>
      <c r="AV8" s="65"/>
      <c r="AW8" s="65"/>
      <c r="AX8" s="65"/>
      <c r="AY8" s="65"/>
      <c r="AZ8" s="65"/>
      <c r="BA8" s="65"/>
      <c r="BB8" s="65">
        <f>データ!U6</f>
        <v>79.86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9.52</v>
      </c>
      <c r="Q10" s="65"/>
      <c r="R10" s="65"/>
      <c r="S10" s="65"/>
      <c r="T10" s="65"/>
      <c r="U10" s="65"/>
      <c r="V10" s="65"/>
      <c r="W10" s="65">
        <f>データ!Q6</f>
        <v>99.32</v>
      </c>
      <c r="X10" s="65"/>
      <c r="Y10" s="65"/>
      <c r="Z10" s="65"/>
      <c r="AA10" s="65"/>
      <c r="AB10" s="65"/>
      <c r="AC10" s="65"/>
      <c r="AD10" s="66">
        <f>データ!R6</f>
        <v>2970</v>
      </c>
      <c r="AE10" s="66"/>
      <c r="AF10" s="66"/>
      <c r="AG10" s="66"/>
      <c r="AH10" s="66"/>
      <c r="AI10" s="66"/>
      <c r="AJ10" s="66"/>
      <c r="AK10" s="2"/>
      <c r="AL10" s="66">
        <f>データ!V6</f>
        <v>5195</v>
      </c>
      <c r="AM10" s="66"/>
      <c r="AN10" s="66"/>
      <c r="AO10" s="66"/>
      <c r="AP10" s="66"/>
      <c r="AQ10" s="66"/>
      <c r="AR10" s="66"/>
      <c r="AS10" s="66"/>
      <c r="AT10" s="65">
        <f>データ!W6</f>
        <v>14.35</v>
      </c>
      <c r="AU10" s="65"/>
      <c r="AV10" s="65"/>
      <c r="AW10" s="65"/>
      <c r="AX10" s="65"/>
      <c r="AY10" s="65"/>
      <c r="AZ10" s="65"/>
      <c r="BA10" s="65"/>
      <c r="BB10" s="65">
        <f>データ!X6</f>
        <v>362.02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SHYAW1bzM9s/ADq+9qcYePnuxtQusdd+NvnwXzTI+VSEn4hLy2McW5cJZJBQE3P9UjFRXzECfY/PpcnEcbH2Ug==" saltValue="pewYrS/eXVACWzfpXeWr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322024</v>
      </c>
      <c r="D6" s="32">
        <f t="shared" si="3"/>
        <v>47</v>
      </c>
      <c r="E6" s="32">
        <f t="shared" si="3"/>
        <v>17</v>
      </c>
      <c r="F6" s="32">
        <f t="shared" si="3"/>
        <v>5</v>
      </c>
      <c r="G6" s="32">
        <f t="shared" si="3"/>
        <v>0</v>
      </c>
      <c r="H6" s="32" t="str">
        <f t="shared" si="3"/>
        <v>島根県　浜田市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9.52</v>
      </c>
      <c r="Q6" s="33">
        <f t="shared" si="3"/>
        <v>99.32</v>
      </c>
      <c r="R6" s="33">
        <f t="shared" si="3"/>
        <v>2970</v>
      </c>
      <c r="S6" s="33">
        <f t="shared" si="3"/>
        <v>55158</v>
      </c>
      <c r="T6" s="33">
        <f t="shared" si="3"/>
        <v>690.68</v>
      </c>
      <c r="U6" s="33">
        <f t="shared" si="3"/>
        <v>79.86</v>
      </c>
      <c r="V6" s="33">
        <f t="shared" si="3"/>
        <v>5195</v>
      </c>
      <c r="W6" s="33">
        <f t="shared" si="3"/>
        <v>14.35</v>
      </c>
      <c r="X6" s="33">
        <f t="shared" si="3"/>
        <v>362.02</v>
      </c>
      <c r="Y6" s="34">
        <f>IF(Y7="",NA(),Y7)</f>
        <v>64.709999999999994</v>
      </c>
      <c r="Z6" s="34">
        <f t="shared" ref="Z6:AH6" si="4">IF(Z7="",NA(),Z7)</f>
        <v>60.12</v>
      </c>
      <c r="AA6" s="34">
        <f t="shared" si="4"/>
        <v>60.39</v>
      </c>
      <c r="AB6" s="34">
        <f t="shared" si="4"/>
        <v>61.79</v>
      </c>
      <c r="AC6" s="34">
        <f t="shared" si="4"/>
        <v>62.39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176.79</v>
      </c>
      <c r="BG6" s="34">
        <f t="shared" ref="BG6:BO6" si="7">IF(BG7="",NA(),BG7)</f>
        <v>55.86</v>
      </c>
      <c r="BH6" s="34">
        <f t="shared" si="7"/>
        <v>37.08</v>
      </c>
      <c r="BI6" s="34">
        <f t="shared" si="7"/>
        <v>31.24</v>
      </c>
      <c r="BJ6" s="34">
        <f t="shared" si="7"/>
        <v>19.68</v>
      </c>
      <c r="BK6" s="34">
        <f t="shared" si="7"/>
        <v>1126.77</v>
      </c>
      <c r="BL6" s="34">
        <f t="shared" si="7"/>
        <v>1044.8</v>
      </c>
      <c r="BM6" s="34">
        <f t="shared" si="7"/>
        <v>1081.8</v>
      </c>
      <c r="BN6" s="34">
        <f t="shared" si="7"/>
        <v>974.93</v>
      </c>
      <c r="BO6" s="34">
        <f t="shared" si="7"/>
        <v>855.8</v>
      </c>
      <c r="BP6" s="33" t="str">
        <f>IF(BP7="","",IF(BP7="-","【-】","【"&amp;SUBSTITUTE(TEXT(BP7,"#,##0.00"),"-","△")&amp;"】"))</f>
        <v>【814.89】</v>
      </c>
      <c r="BQ6" s="34">
        <f>IF(BQ7="",NA(),BQ7)</f>
        <v>48.35</v>
      </c>
      <c r="BR6" s="34">
        <f t="shared" ref="BR6:BZ6" si="8">IF(BR7="",NA(),BR7)</f>
        <v>55.38</v>
      </c>
      <c r="BS6" s="34">
        <f t="shared" si="8"/>
        <v>50.51</v>
      </c>
      <c r="BT6" s="34">
        <f t="shared" si="8"/>
        <v>49.03</v>
      </c>
      <c r="BU6" s="34">
        <f t="shared" si="8"/>
        <v>47.78</v>
      </c>
      <c r="BV6" s="34">
        <f t="shared" si="8"/>
        <v>50.9</v>
      </c>
      <c r="BW6" s="34">
        <f t="shared" si="8"/>
        <v>50.82</v>
      </c>
      <c r="BX6" s="34">
        <f t="shared" si="8"/>
        <v>52.19</v>
      </c>
      <c r="BY6" s="34">
        <f t="shared" si="8"/>
        <v>55.32</v>
      </c>
      <c r="BZ6" s="34">
        <f t="shared" si="8"/>
        <v>59.8</v>
      </c>
      <c r="CA6" s="33" t="str">
        <f>IF(CA7="","",IF(CA7="-","【-】","【"&amp;SUBSTITUTE(TEXT(CA7,"#,##0.00"),"-","△")&amp;"】"))</f>
        <v>【60.64】</v>
      </c>
      <c r="CB6" s="34">
        <f>IF(CB7="",NA(),CB7)</f>
        <v>357.89</v>
      </c>
      <c r="CC6" s="34">
        <f t="shared" ref="CC6:CK6" si="9">IF(CC7="",NA(),CC7)</f>
        <v>320.64</v>
      </c>
      <c r="CD6" s="34">
        <f t="shared" si="9"/>
        <v>354.51</v>
      </c>
      <c r="CE6" s="34">
        <f t="shared" si="9"/>
        <v>361.83</v>
      </c>
      <c r="CF6" s="34">
        <f t="shared" si="9"/>
        <v>377.01</v>
      </c>
      <c r="CG6" s="34">
        <f t="shared" si="9"/>
        <v>293.27</v>
      </c>
      <c r="CH6" s="34">
        <f t="shared" si="9"/>
        <v>300.52</v>
      </c>
      <c r="CI6" s="34">
        <f t="shared" si="9"/>
        <v>296.14</v>
      </c>
      <c r="CJ6" s="34">
        <f t="shared" si="9"/>
        <v>283.17</v>
      </c>
      <c r="CK6" s="34">
        <f t="shared" si="9"/>
        <v>263.76</v>
      </c>
      <c r="CL6" s="33" t="str">
        <f>IF(CL7="","",IF(CL7="-","【-】","【"&amp;SUBSTITUTE(TEXT(CL7,"#,##0.00"),"-","△")&amp;"】"))</f>
        <v>【255.52】</v>
      </c>
      <c r="CM6" s="34">
        <f>IF(CM7="",NA(),CM7)</f>
        <v>50.56</v>
      </c>
      <c r="CN6" s="34">
        <f t="shared" ref="CN6:CV6" si="10">IF(CN7="",NA(),CN7)</f>
        <v>50.68</v>
      </c>
      <c r="CO6" s="34">
        <f t="shared" si="10"/>
        <v>50.8</v>
      </c>
      <c r="CP6" s="34">
        <f t="shared" si="10"/>
        <v>51.24</v>
      </c>
      <c r="CQ6" s="34">
        <f t="shared" si="10"/>
        <v>51.24</v>
      </c>
      <c r="CR6" s="34">
        <f t="shared" si="10"/>
        <v>53.78</v>
      </c>
      <c r="CS6" s="34">
        <f t="shared" si="10"/>
        <v>53.24</v>
      </c>
      <c r="CT6" s="34">
        <f t="shared" si="10"/>
        <v>52.31</v>
      </c>
      <c r="CU6" s="34">
        <f t="shared" si="10"/>
        <v>60.65</v>
      </c>
      <c r="CV6" s="34">
        <f t="shared" si="10"/>
        <v>51.75</v>
      </c>
      <c r="CW6" s="33" t="str">
        <f>IF(CW7="","",IF(CW7="-","【-】","【"&amp;SUBSTITUTE(TEXT(CW7,"#,##0.00"),"-","△")&amp;"】"))</f>
        <v>【52.49】</v>
      </c>
      <c r="CX6" s="34">
        <f>IF(CX7="",NA(),CX7)</f>
        <v>73.349999999999994</v>
      </c>
      <c r="CY6" s="34">
        <f t="shared" ref="CY6:DG6" si="11">IF(CY7="",NA(),CY7)</f>
        <v>75</v>
      </c>
      <c r="CZ6" s="34">
        <f t="shared" si="11"/>
        <v>76.61</v>
      </c>
      <c r="DA6" s="34">
        <f t="shared" si="11"/>
        <v>77.61</v>
      </c>
      <c r="DB6" s="34">
        <f t="shared" si="11"/>
        <v>78.81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322024</v>
      </c>
      <c r="D7" s="36">
        <v>47</v>
      </c>
      <c r="E7" s="36">
        <v>17</v>
      </c>
      <c r="F7" s="36">
        <v>5</v>
      </c>
      <c r="G7" s="36">
        <v>0</v>
      </c>
      <c r="H7" s="36" t="s">
        <v>111</v>
      </c>
      <c r="I7" s="36" t="s">
        <v>112</v>
      </c>
      <c r="J7" s="36" t="s">
        <v>113</v>
      </c>
      <c r="K7" s="36" t="s">
        <v>114</v>
      </c>
      <c r="L7" s="36" t="s">
        <v>115</v>
      </c>
      <c r="M7" s="36" t="s">
        <v>116</v>
      </c>
      <c r="N7" s="37" t="s">
        <v>117</v>
      </c>
      <c r="O7" s="37" t="s">
        <v>118</v>
      </c>
      <c r="P7" s="37">
        <v>9.52</v>
      </c>
      <c r="Q7" s="37">
        <v>99.32</v>
      </c>
      <c r="R7" s="37">
        <v>2970</v>
      </c>
      <c r="S7" s="37">
        <v>55158</v>
      </c>
      <c r="T7" s="37">
        <v>690.68</v>
      </c>
      <c r="U7" s="37">
        <v>79.86</v>
      </c>
      <c r="V7" s="37">
        <v>5195</v>
      </c>
      <c r="W7" s="37">
        <v>14.35</v>
      </c>
      <c r="X7" s="37">
        <v>362.02</v>
      </c>
      <c r="Y7" s="37">
        <v>64.709999999999994</v>
      </c>
      <c r="Z7" s="37">
        <v>60.12</v>
      </c>
      <c r="AA7" s="37">
        <v>60.39</v>
      </c>
      <c r="AB7" s="37">
        <v>61.79</v>
      </c>
      <c r="AC7" s="37">
        <v>62.39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176.79</v>
      </c>
      <c r="BG7" s="37">
        <v>55.86</v>
      </c>
      <c r="BH7" s="37">
        <v>37.08</v>
      </c>
      <c r="BI7" s="37">
        <v>31.24</v>
      </c>
      <c r="BJ7" s="37">
        <v>19.68</v>
      </c>
      <c r="BK7" s="37">
        <v>1126.77</v>
      </c>
      <c r="BL7" s="37">
        <v>1044.8</v>
      </c>
      <c r="BM7" s="37">
        <v>1081.8</v>
      </c>
      <c r="BN7" s="37">
        <v>974.93</v>
      </c>
      <c r="BO7" s="37">
        <v>855.8</v>
      </c>
      <c r="BP7" s="37">
        <v>814.89</v>
      </c>
      <c r="BQ7" s="37">
        <v>48.35</v>
      </c>
      <c r="BR7" s="37">
        <v>55.38</v>
      </c>
      <c r="BS7" s="37">
        <v>50.51</v>
      </c>
      <c r="BT7" s="37">
        <v>49.03</v>
      </c>
      <c r="BU7" s="37">
        <v>47.78</v>
      </c>
      <c r="BV7" s="37">
        <v>50.9</v>
      </c>
      <c r="BW7" s="37">
        <v>50.82</v>
      </c>
      <c r="BX7" s="37">
        <v>52.19</v>
      </c>
      <c r="BY7" s="37">
        <v>55.32</v>
      </c>
      <c r="BZ7" s="37">
        <v>59.8</v>
      </c>
      <c r="CA7" s="37">
        <v>60.64</v>
      </c>
      <c r="CB7" s="37">
        <v>357.89</v>
      </c>
      <c r="CC7" s="37">
        <v>320.64</v>
      </c>
      <c r="CD7" s="37">
        <v>354.51</v>
      </c>
      <c r="CE7" s="37">
        <v>361.83</v>
      </c>
      <c r="CF7" s="37">
        <v>377.01</v>
      </c>
      <c r="CG7" s="37">
        <v>293.27</v>
      </c>
      <c r="CH7" s="37">
        <v>300.52</v>
      </c>
      <c r="CI7" s="37">
        <v>296.14</v>
      </c>
      <c r="CJ7" s="37">
        <v>283.17</v>
      </c>
      <c r="CK7" s="37">
        <v>263.76</v>
      </c>
      <c r="CL7" s="37">
        <v>255.52</v>
      </c>
      <c r="CM7" s="37">
        <v>50.56</v>
      </c>
      <c r="CN7" s="37">
        <v>50.68</v>
      </c>
      <c r="CO7" s="37">
        <v>50.8</v>
      </c>
      <c r="CP7" s="37">
        <v>51.24</v>
      </c>
      <c r="CQ7" s="37">
        <v>51.24</v>
      </c>
      <c r="CR7" s="37">
        <v>53.78</v>
      </c>
      <c r="CS7" s="37">
        <v>53.24</v>
      </c>
      <c r="CT7" s="37">
        <v>52.31</v>
      </c>
      <c r="CU7" s="37">
        <v>60.65</v>
      </c>
      <c r="CV7" s="37">
        <v>51.75</v>
      </c>
      <c r="CW7" s="37">
        <v>52.49</v>
      </c>
      <c r="CX7" s="37">
        <v>73.349999999999994</v>
      </c>
      <c r="CY7" s="37">
        <v>75</v>
      </c>
      <c r="CZ7" s="37">
        <v>76.61</v>
      </c>
      <c r="DA7" s="37">
        <v>77.61</v>
      </c>
      <c r="DB7" s="37">
        <v>78.81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2018-12-03T09:27:47Z</dcterms:created>
  <dcterms:modified xsi:type="dcterms:W3CDTF">2019-01-29T05:53:41Z</dcterms:modified>
  <cp:category/>
</cp:coreProperties>
</file>