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80\財政課\☆★★財政課（共有）★★☆\★★調査ファイル\【H30】調査ファイル\20190207_ 公営企業に係る「経営比較分析表」の分析等について（照会）【2月7日〆】\企業局回答\上下水道局\"/>
    </mc:Choice>
  </mc:AlternateContent>
  <workbookProtection workbookAlgorithmName="SHA-512" workbookHashValue="e8JFq3vGcOmwoyxG4S/Ps0k/FrHPDVaDdicM4dOjT62E24iuNzyYDSng5sSsa8ZV22AQlimbz3Wi0qzVH6iPng==" workbookSaltValue="9eZ7OXe5PzAysIDnFlQWEQ==" workbookSpinCount="100000" lockStructure="1"/>
  <bookViews>
    <workbookView xWindow="0" yWindow="0" windowWidth="20490" windowHeight="69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<sst xmlns="http://schemas.openxmlformats.org/spreadsheetml/2006/main" count="235" uniqueCount="123">
  <si>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</si>
  <si>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</si>
  <si>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</si>
  <si>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</si>
  <si>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</si>
  <si>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</si>
  <si>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</si>
  <si>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</si>
  <si>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</si>
  <si>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</si>
  <si>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</si>
  <si>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</si>
  <si>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</si>
  <si>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</si>
  <si>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</si>
  <si>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</si>
  <si>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</si>
  <si>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</si>
  <si>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</si>
  <si>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</si>
  <si>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</si>
  <si>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</si>
  <si>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</si>
  <si>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</si>
  <si>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</si>
  <si>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</si>
  <si>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</si>
  <si>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</si>
  <si>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</si>
  <si>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</si>
  <si>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</si>
  <si>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</si>
  <si>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</si>
  <si>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</si>
  <si>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</si>
  <si>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</si>
  <si>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</si>
  <si>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</si>
  <si>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</si>
  <si>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</si>
  <si>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</si>
  <si>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</si>
  <si>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</si>
  <si>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</si>
  <si>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</si>
  <si>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</si>
  <si>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</si>
  <si>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</si>
  <si>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</si>
  <si>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</si>
  <si>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</si>
  <si>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</si>
  <si>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</si>
  <si>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</si>
  <si>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</si>
  <si>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</si>
  <si>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</si>
  <si>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</si>
  <si>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</si>
  <si>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</si>
  <si>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</si>
  <si>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</si>
  <si>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</si>
  <si>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</si>
  <si>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</si>
  <si>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</si>
  <si>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</si>
  <si>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</si>
  <si>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</si>
  <si>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</si>
  <si>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</si>
  <si>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</si>
  <si>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</si>
  <si>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</si>
  <si>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</si>
  <si>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</si>
  <si>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</si>
  <si>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</si>
  <si>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</si>
  <si>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</si>
  <si>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</si>
  <si>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</si>
  <si>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</si>
  <si>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</si>
  <si>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</si>
  <si>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</si>
  <si>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</si>
  <si>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</si>
  <si>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</si>
  <si>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</si>
  <si>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</si>
  <si>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</si>
  <si>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</si>
  <si>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</si>
  <si>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</si>
  <si>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</si>
  <si>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</si>
  <si>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</si>
  <si>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</si>
  <si>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</si>
  <si>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</si>
  <si>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</si>
  <si>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</si>
  <si>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</si>
  <si>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</si>
  <si>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</si>
  <si>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</si>
  <si>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</si>
  <si>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</si>
  <si>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</si>
  <si>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</si>
  <si>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漁業集落排水</t>
  </si>
  <si>
    <t>H1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</si>
  <si>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</si>
  <si>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</si>
  <si>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</si>
  <si>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</si>
  <si>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</si>
  <si>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</si>
  <si>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</si>
  <si>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建設事業は既に完了している。償却資産のうち、管渠は現時点で老朽化の度合は低いが、処理場の機器等については、法定耐用年数を超えるものが相当数あるため、早急に老朽化の状況調査と更新計画の策定が必要である。
　①有形固定資産減価償却率は年々上昇している。また、今後も上昇するものと見込んでいる。
　②管渠老朽化率は、法定耐用年数に達したものがないことから0%となっている。
　</t>
    <phoneticPr fontId="16"/>
  </si>
  <si>
    <t xml:space="preserve"> 当市では平成30年度に、従来上下水道で別個に定めていた事業経営戦略プランを統合し、「上下水道事業の効果的な連動による健全な水循環の実現と地域防災力の向上」を主旨とする「第1次松江市上下水道事業経営計画」を策定した。今後は、この計画に基づき、公共下水道のほか、集落排水や公設浄化槽も含めた下水道事業全体で、収益確保・費用縮減と人材の育成による経営基盤の整備、建設改良等による下水道資産の維持運用に努める。
【経営基盤の整備】
　未接続世帯に対する接続勧奨の強化と、地形的要因や私道等の権利関係により接続ができない地域に対する接続促進（公共桝設置、管路整備）を一体的に取組み、接続件数増加による収益の確保を図る。
　今後の処理水量予測と施設能力等を勘案し、農業集落排水の公共下水道への接続などにより、施設の統廃合を進め維持管理費用の縮減を図る。
【老朽化対策】
　各施設の設備機器の更新計画、長寿命化計画を策定し、オーバーホール等の適切な実施により使用限界年数の延長を図るとともに、順次老朽化した設備機器の改修を進める。</t>
    <phoneticPr fontId="4"/>
  </si>
  <si>
    <t>　当事業は、一般会計からの繰入れや長期前受金戻入など、使用料以外の収入を前提とし、さらに、公共下水道等他の事業と一体で経営しなければ、健全性が保てない状況である。
　①経常収支比率は100%を下回ったが、②累積欠損金は発生していない。総収益のうち下水道使用料の占める割合は24%であり、一般会計からの繰入金など使用料以外の収入を含めても費用が賄えない状況である。
　③流動比率は、10%未満の低い値であるが、これは流動負債に建設改良等に充てた企業債を含んでいることも影響している。その財源は次年度の使用料（一体で経営する他事業分も含む）や一般会計からの繰入金による収入を予定している。
　④企業債残高対事業規模比率は、企業債残高の減少に伴って前年度に比べ低下している。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⑦施設利用率が低い要因として、施設規模が過大である可能性があるため、施設の更新時にダウンサイジングの検討や、水洗化率の向上も必要である。
　⑧水洗化率は、類似団体と比較してやや高い水準となっている。今後、大幅な上昇は見込めない状況であるが、近年供用開始した区域も含めた接続勧奨等で未接続世帯の接続促進を図る必要がある。</t>
    <rPh sb="193" eb="195">
      <t>ミマン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</si>
</sst>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name val="ＭＳ ゴシック"/>
      <family val="3"/>
      <charset val="128"/>
    </font>
    <font>
      <b/>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0" xfId="0" applyFont="1" applyBorder="1" applyAlignment="1">
      <alignment horizontal="left" vertical="center"/>
    </xf>
    <xf numFmtId="0" fontId="18" fillId="0" borderId="7" xfId="0" applyFont="1" applyBorder="1" applyAlignment="1">
      <alignment horizontal="left" vertical="center"/>
    </xf>
    <xf numFmtId="0" fontId="19" fillId="0" borderId="6" xfId="2" applyFont="1" applyBorder="1" applyAlignment="1" applyProtection="1">
      <alignment horizontal="left" vertical="top" wrapText="1"/>
      <protection locked="0"/>
    </xf>
    <xf numFmtId="0" fontId="19" fillId="0" borderId="0" xfId="2" applyFont="1" applyBorder="1" applyAlignment="1" applyProtection="1">
      <alignment horizontal="left" vertical="top" wrapText="1"/>
      <protection locked="0"/>
    </xf>
    <xf numFmtId="0" fontId="19" fillId="0" borderId="7" xfId="2" applyFont="1" applyBorder="1" applyAlignment="1" applyProtection="1">
      <alignment horizontal="left" vertical="top" wrapText="1"/>
      <protection locked="0"/>
    </xf>
    <xf numFmtId="0" fontId="19" fillId="0" borderId="8" xfId="2" applyFont="1" applyBorder="1" applyAlignment="1" applyProtection="1">
      <alignment horizontal="left" vertical="top" wrapText="1"/>
      <protection locked="0"/>
    </xf>
    <xf numFmtId="0" fontId="19" fillId="0" borderId="1" xfId="2" applyFont="1" applyBorder="1" applyAlignment="1" applyProtection="1">
      <alignment horizontal="left" vertical="top" wrapText="1"/>
      <protection locked="0"/>
    </xf>
    <xf numFmtId="0" fontId="19"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BC-41A4-8264-C8E72FB72C46}"/>
            </c:ext>
          </c:extLst>
        </c:ser>
        <c:dLbls>
          <c:showLegendKey val="0"/>
          <c:showVal val="0"/>
          <c:showCatName val="0"/>
          <c:showSerName val="0"/>
          <c:showPercent val="0"/>
          <c:showBubbleSize val="0"/>
        </c:dLbls>
        <c:gapWidth val="150"/>
        <c:axId val="348763384"/>
        <c:axId val="34877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0.12</c:v>
                </c:pt>
                <c:pt idx="4" formatCode="#,##0.00;&quot;△&quot;#,##0.00">
                  <c:v>0</c:v>
                </c:pt>
              </c:numCache>
            </c:numRef>
          </c:val>
          <c:smooth val="0"/>
          <c:extLst>
            <c:ext xmlns:c16="http://schemas.microsoft.com/office/drawing/2014/chart" uri="{C3380CC4-5D6E-409C-BE32-E72D297353CC}">
              <c16:uniqueId val="{00000001-E6BC-41A4-8264-C8E72FB72C46}"/>
            </c:ext>
          </c:extLst>
        </c:ser>
        <c:dLbls>
          <c:showLegendKey val="0"/>
          <c:showVal val="0"/>
          <c:showCatName val="0"/>
          <c:showSerName val="0"/>
          <c:showPercent val="0"/>
          <c:showBubbleSize val="0"/>
        </c:dLbls>
        <c:marker val="1"/>
        <c:smooth val="0"/>
        <c:axId val="348763384"/>
        <c:axId val="348770048"/>
      </c:lineChart>
      <c:dateAx>
        <c:axId val="348763384"/>
        <c:scaling>
          <c:orientation val="minMax"/>
        </c:scaling>
        <c:delete val="1"/>
        <c:axPos val="b"/>
        <c:numFmt formatCode="ge" sourceLinked="1"/>
        <c:majorTickMark val="none"/>
        <c:minorTickMark val="none"/>
        <c:tickLblPos val="none"/>
        <c:crossAx val="348770048"/>
        <c:crosses val="autoZero"/>
        <c:auto val="1"/>
        <c:lblOffset val="100"/>
        <c:baseTimeUnit val="years"/>
      </c:dateAx>
      <c:valAx>
        <c:axId val="3487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6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42.72</c:v>
                </c:pt>
                <c:pt idx="1">
                  <c:v>41.93</c:v>
                </c:pt>
                <c:pt idx="2">
                  <c:v>39.869999999999997</c:v>
                </c:pt>
                <c:pt idx="3">
                  <c:v>38.950000000000003</c:v>
                </c:pt>
                <c:pt idx="4">
                  <c:v>37.72</c:v>
                </c:pt>
              </c:numCache>
            </c:numRef>
          </c:val>
          <c:extLst>
            <c:ext xmlns:c16="http://schemas.microsoft.com/office/drawing/2014/chart" uri="{C3380CC4-5D6E-409C-BE32-E72D297353CC}">
              <c16:uniqueId val="{00000000-DB83-41A4-A5CF-78D86745269D}"/>
            </c:ext>
          </c:extLst>
        </c:ser>
        <c:dLbls>
          <c:showLegendKey val="0"/>
          <c:showVal val="0"/>
          <c:showCatName val="0"/>
          <c:showSerName val="0"/>
          <c:showPercent val="0"/>
          <c:showBubbleSize val="0"/>
        </c:dLbls>
        <c:gapWidth val="150"/>
        <c:axId val="434646256"/>
        <c:axId val="43464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39.9</c:v>
                </c:pt>
                <c:pt idx="4">
                  <c:v>39.799999999999997</c:v>
                </c:pt>
              </c:numCache>
            </c:numRef>
          </c:val>
          <c:smooth val="0"/>
          <c:extLst>
            <c:ext xmlns:c16="http://schemas.microsoft.com/office/drawing/2014/chart" uri="{C3380CC4-5D6E-409C-BE32-E72D297353CC}">
              <c16:uniqueId val="{00000001-DB83-41A4-A5CF-78D86745269D}"/>
            </c:ext>
          </c:extLst>
        </c:ser>
        <c:dLbls>
          <c:showLegendKey val="0"/>
          <c:showVal val="0"/>
          <c:showCatName val="0"/>
          <c:showSerName val="0"/>
          <c:showPercent val="0"/>
          <c:showBubbleSize val="0"/>
        </c:dLbls>
        <c:marker val="1"/>
        <c:smooth val="0"/>
        <c:axId val="434646256"/>
        <c:axId val="434644688"/>
      </c:lineChart>
      <c:dateAx>
        <c:axId val="434646256"/>
        <c:scaling>
          <c:orientation val="minMax"/>
        </c:scaling>
        <c:delete val="1"/>
        <c:axPos val="b"/>
        <c:numFmt formatCode="ge" sourceLinked="1"/>
        <c:majorTickMark val="none"/>
        <c:minorTickMark val="none"/>
        <c:tickLblPos val="none"/>
        <c:crossAx val="434644688"/>
        <c:crosses val="autoZero"/>
        <c:auto val="1"/>
        <c:lblOffset val="100"/>
        <c:baseTimeUnit val="years"/>
      </c:dateAx>
      <c:valAx>
        <c:axId val="43464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64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91.88</c:v>
                </c:pt>
                <c:pt idx="1">
                  <c:v>92.36</c:v>
                </c:pt>
                <c:pt idx="2">
                  <c:v>92.9</c:v>
                </c:pt>
                <c:pt idx="3">
                  <c:v>92.96</c:v>
                </c:pt>
                <c:pt idx="4">
                  <c:v>93.91</c:v>
                </c:pt>
              </c:numCache>
            </c:numRef>
          </c:val>
          <c:extLst>
            <c:ext xmlns:c16="http://schemas.microsoft.com/office/drawing/2014/chart" uri="{C3380CC4-5D6E-409C-BE32-E72D297353CC}">
              <c16:uniqueId val="{00000000-3D33-490E-A8ED-B1EE8C7A794A}"/>
            </c:ext>
          </c:extLst>
        </c:ser>
        <c:dLbls>
          <c:showLegendKey val="0"/>
          <c:showVal val="0"/>
          <c:showCatName val="0"/>
          <c:showSerName val="0"/>
          <c:showPercent val="0"/>
          <c:showBubbleSize val="0"/>
        </c:dLbls>
        <c:gapWidth val="150"/>
        <c:axId val="434651352"/>
        <c:axId val="43465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85.72</c:v>
                </c:pt>
                <c:pt idx="4">
                  <c:v>85.32</c:v>
                </c:pt>
              </c:numCache>
            </c:numRef>
          </c:val>
          <c:smooth val="0"/>
          <c:extLst>
            <c:ext xmlns:c16="http://schemas.microsoft.com/office/drawing/2014/chart" uri="{C3380CC4-5D6E-409C-BE32-E72D297353CC}">
              <c16:uniqueId val="{00000001-3D33-490E-A8ED-B1EE8C7A794A}"/>
            </c:ext>
          </c:extLst>
        </c:ser>
        <c:dLbls>
          <c:showLegendKey val="0"/>
          <c:showVal val="0"/>
          <c:showCatName val="0"/>
          <c:showSerName val="0"/>
          <c:showPercent val="0"/>
          <c:showBubbleSize val="0"/>
        </c:dLbls>
        <c:marker val="1"/>
        <c:smooth val="0"/>
        <c:axId val="434651352"/>
        <c:axId val="434650960"/>
      </c:lineChart>
      <c:dateAx>
        <c:axId val="434651352"/>
        <c:scaling>
          <c:orientation val="minMax"/>
        </c:scaling>
        <c:delete val="1"/>
        <c:axPos val="b"/>
        <c:numFmt formatCode="ge" sourceLinked="1"/>
        <c:majorTickMark val="none"/>
        <c:minorTickMark val="none"/>
        <c:tickLblPos val="none"/>
        <c:crossAx val="434650960"/>
        <c:crosses val="autoZero"/>
        <c:auto val="1"/>
        <c:lblOffset val="100"/>
        <c:baseTimeUnit val="years"/>
      </c:dateAx>
      <c:valAx>
        <c:axId val="43465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65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107.78</c:v>
                </c:pt>
                <c:pt idx="1">
                  <c:v>102.05</c:v>
                </c:pt>
                <c:pt idx="2">
                  <c:v>95.21</c:v>
                </c:pt>
                <c:pt idx="3">
                  <c:v>95.05</c:v>
                </c:pt>
                <c:pt idx="4">
                  <c:v>92.65</c:v>
                </c:pt>
              </c:numCache>
            </c:numRef>
          </c:val>
          <c:extLst>
            <c:ext xmlns:c16="http://schemas.microsoft.com/office/drawing/2014/chart" uri="{C3380CC4-5D6E-409C-BE32-E72D297353CC}">
              <c16:uniqueId val="{00000000-F083-479D-B068-756129B5525E}"/>
            </c:ext>
          </c:extLst>
        </c:ser>
        <c:dLbls>
          <c:showLegendKey val="0"/>
          <c:showVal val="0"/>
          <c:showCatName val="0"/>
          <c:showSerName val="0"/>
          <c:showPercent val="0"/>
          <c:showBubbleSize val="0"/>
        </c:dLbls>
        <c:gapWidth val="150"/>
        <c:axId val="348768480"/>
        <c:axId val="34876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99.06</c:v>
                </c:pt>
                <c:pt idx="1">
                  <c:v>99.08</c:v>
                </c:pt>
                <c:pt idx="2">
                  <c:v>97.28</c:v>
                </c:pt>
                <c:pt idx="3">
                  <c:v>102.25</c:v>
                </c:pt>
                <c:pt idx="4">
                  <c:v>103.8</c:v>
                </c:pt>
              </c:numCache>
            </c:numRef>
          </c:val>
          <c:smooth val="0"/>
          <c:extLst>
            <c:ext xmlns:c16="http://schemas.microsoft.com/office/drawing/2014/chart" uri="{C3380CC4-5D6E-409C-BE32-E72D297353CC}">
              <c16:uniqueId val="{00000001-F083-479D-B068-756129B5525E}"/>
            </c:ext>
          </c:extLst>
        </c:ser>
        <c:dLbls>
          <c:showLegendKey val="0"/>
          <c:showVal val="0"/>
          <c:showCatName val="0"/>
          <c:showSerName val="0"/>
          <c:showPercent val="0"/>
          <c:showBubbleSize val="0"/>
        </c:dLbls>
        <c:marker val="1"/>
        <c:smooth val="0"/>
        <c:axId val="348768480"/>
        <c:axId val="348768872"/>
      </c:lineChart>
      <c:dateAx>
        <c:axId val="348768480"/>
        <c:scaling>
          <c:orientation val="minMax"/>
        </c:scaling>
        <c:delete val="1"/>
        <c:axPos val="b"/>
        <c:numFmt formatCode="ge" sourceLinked="1"/>
        <c:majorTickMark val="none"/>
        <c:minorTickMark val="none"/>
        <c:tickLblPos val="none"/>
        <c:crossAx val="348768872"/>
        <c:crosses val="autoZero"/>
        <c:auto val="1"/>
        <c:lblOffset val="100"/>
        <c:baseTimeUnit val="years"/>
      </c:dateAx>
      <c:valAx>
        <c:axId val="34876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3.97</c:v>
                </c:pt>
                <c:pt idx="1">
                  <c:v>7.95</c:v>
                </c:pt>
                <c:pt idx="2">
                  <c:v>11.71</c:v>
                </c:pt>
                <c:pt idx="3">
                  <c:v>15.13</c:v>
                </c:pt>
                <c:pt idx="4">
                  <c:v>18.510000000000002</c:v>
                </c:pt>
              </c:numCache>
            </c:numRef>
          </c:val>
          <c:extLst>
            <c:ext xmlns:c16="http://schemas.microsoft.com/office/drawing/2014/chart" uri="{C3380CC4-5D6E-409C-BE32-E72D297353CC}">
              <c16:uniqueId val="{00000000-42D4-4C4C-A08B-0E59B4DA38ED}"/>
            </c:ext>
          </c:extLst>
        </c:ser>
        <c:dLbls>
          <c:showLegendKey val="0"/>
          <c:showVal val="0"/>
          <c:showCatName val="0"/>
          <c:showSerName val="0"/>
          <c:showPercent val="0"/>
          <c:showBubbleSize val="0"/>
        </c:dLbls>
        <c:gapWidth val="150"/>
        <c:axId val="348764560"/>
        <c:axId val="34876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10.75</c:v>
                </c:pt>
                <c:pt idx="1">
                  <c:v>23.85</c:v>
                </c:pt>
                <c:pt idx="2">
                  <c:v>27.17</c:v>
                </c:pt>
                <c:pt idx="3">
                  <c:v>13.77</c:v>
                </c:pt>
                <c:pt idx="4">
                  <c:v>17.260000000000002</c:v>
                </c:pt>
              </c:numCache>
            </c:numRef>
          </c:val>
          <c:smooth val="0"/>
          <c:extLst>
            <c:ext xmlns:c16="http://schemas.microsoft.com/office/drawing/2014/chart" uri="{C3380CC4-5D6E-409C-BE32-E72D297353CC}">
              <c16:uniqueId val="{00000001-42D4-4C4C-A08B-0E59B4DA38ED}"/>
            </c:ext>
          </c:extLst>
        </c:ser>
        <c:dLbls>
          <c:showLegendKey val="0"/>
          <c:showVal val="0"/>
          <c:showCatName val="0"/>
          <c:showSerName val="0"/>
          <c:showPercent val="0"/>
          <c:showBubbleSize val="0"/>
        </c:dLbls>
        <c:marker val="1"/>
        <c:smooth val="0"/>
        <c:axId val="348764560"/>
        <c:axId val="348765736"/>
      </c:lineChart>
      <c:dateAx>
        <c:axId val="348764560"/>
        <c:scaling>
          <c:orientation val="minMax"/>
        </c:scaling>
        <c:delete val="1"/>
        <c:axPos val="b"/>
        <c:numFmt formatCode="ge" sourceLinked="1"/>
        <c:majorTickMark val="none"/>
        <c:minorTickMark val="none"/>
        <c:tickLblPos val="none"/>
        <c:crossAx val="348765736"/>
        <c:crosses val="autoZero"/>
        <c:auto val="1"/>
        <c:lblOffset val="100"/>
        <c:baseTimeUnit val="years"/>
      </c:dateAx>
      <c:valAx>
        <c:axId val="34876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6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6A-4E64-85DE-CCA5C61B5AA2}"/>
            </c:ext>
          </c:extLst>
        </c:ser>
        <c:dLbls>
          <c:showLegendKey val="0"/>
          <c:showVal val="0"/>
          <c:showCatName val="0"/>
          <c:showSerName val="0"/>
          <c:showPercent val="0"/>
          <c:showBubbleSize val="0"/>
        </c:dLbls>
        <c:gapWidth val="150"/>
        <c:axId val="434357704"/>
        <c:axId val="43435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26A-4E64-85DE-CCA5C61B5AA2}"/>
            </c:ext>
          </c:extLst>
        </c:ser>
        <c:dLbls>
          <c:showLegendKey val="0"/>
          <c:showVal val="0"/>
          <c:showCatName val="0"/>
          <c:showSerName val="0"/>
          <c:showPercent val="0"/>
          <c:showBubbleSize val="0"/>
        </c:dLbls>
        <c:marker val="1"/>
        <c:smooth val="0"/>
        <c:axId val="434357704"/>
        <c:axId val="434353392"/>
      </c:lineChart>
      <c:dateAx>
        <c:axId val="434357704"/>
        <c:scaling>
          <c:orientation val="minMax"/>
        </c:scaling>
        <c:delete val="1"/>
        <c:axPos val="b"/>
        <c:numFmt formatCode="ge" sourceLinked="1"/>
        <c:majorTickMark val="none"/>
        <c:minorTickMark val="none"/>
        <c:tickLblPos val="none"/>
        <c:crossAx val="434353392"/>
        <c:crosses val="autoZero"/>
        <c:auto val="1"/>
        <c:lblOffset val="100"/>
        <c:baseTimeUnit val="years"/>
      </c:dateAx>
      <c:valAx>
        <c:axId val="43435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5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B4-49AE-A6AD-477DB90C782D}"/>
            </c:ext>
          </c:extLst>
        </c:ser>
        <c:dLbls>
          <c:showLegendKey val="0"/>
          <c:showVal val="0"/>
          <c:showCatName val="0"/>
          <c:showSerName val="0"/>
          <c:showPercent val="0"/>
          <c:showBubbleSize val="0"/>
        </c:dLbls>
        <c:gapWidth val="150"/>
        <c:axId val="434356528"/>
        <c:axId val="43435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233.19</c:v>
                </c:pt>
                <c:pt idx="1">
                  <c:v>221.59</c:v>
                </c:pt>
                <c:pt idx="2">
                  <c:v>244.06</c:v>
                </c:pt>
                <c:pt idx="3">
                  <c:v>12.96</c:v>
                </c:pt>
                <c:pt idx="4">
                  <c:v>5.81</c:v>
                </c:pt>
              </c:numCache>
            </c:numRef>
          </c:val>
          <c:smooth val="0"/>
          <c:extLst>
            <c:ext xmlns:c16="http://schemas.microsoft.com/office/drawing/2014/chart" uri="{C3380CC4-5D6E-409C-BE32-E72D297353CC}">
              <c16:uniqueId val="{00000001-EBB4-49AE-A6AD-477DB90C782D}"/>
            </c:ext>
          </c:extLst>
        </c:ser>
        <c:dLbls>
          <c:showLegendKey val="0"/>
          <c:showVal val="0"/>
          <c:showCatName val="0"/>
          <c:showSerName val="0"/>
          <c:showPercent val="0"/>
          <c:showBubbleSize val="0"/>
        </c:dLbls>
        <c:marker val="1"/>
        <c:smooth val="0"/>
        <c:axId val="434356528"/>
        <c:axId val="434356920"/>
      </c:lineChart>
      <c:dateAx>
        <c:axId val="434356528"/>
        <c:scaling>
          <c:orientation val="minMax"/>
        </c:scaling>
        <c:delete val="1"/>
        <c:axPos val="b"/>
        <c:numFmt formatCode="ge" sourceLinked="1"/>
        <c:majorTickMark val="none"/>
        <c:minorTickMark val="none"/>
        <c:tickLblPos val="none"/>
        <c:crossAx val="434356920"/>
        <c:crosses val="autoZero"/>
        <c:auto val="1"/>
        <c:lblOffset val="100"/>
        <c:baseTimeUnit val="years"/>
      </c:dateAx>
      <c:valAx>
        <c:axId val="43435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5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27.89</c:v>
                </c:pt>
                <c:pt idx="1">
                  <c:v>18.079999999999998</c:v>
                </c:pt>
                <c:pt idx="2">
                  <c:v>17.3</c:v>
                </c:pt>
                <c:pt idx="3">
                  <c:v>4.1100000000000003</c:v>
                </c:pt>
                <c:pt idx="4">
                  <c:v>4.83</c:v>
                </c:pt>
              </c:numCache>
            </c:numRef>
          </c:val>
          <c:extLst>
            <c:ext xmlns:c16="http://schemas.microsoft.com/office/drawing/2014/chart" uri="{C3380CC4-5D6E-409C-BE32-E72D297353CC}">
              <c16:uniqueId val="{00000000-8602-4C99-A36E-268869457618}"/>
            </c:ext>
          </c:extLst>
        </c:ser>
        <c:dLbls>
          <c:showLegendKey val="0"/>
          <c:showVal val="0"/>
          <c:showCatName val="0"/>
          <c:showSerName val="0"/>
          <c:showPercent val="0"/>
          <c:showBubbleSize val="0"/>
        </c:dLbls>
        <c:gapWidth val="150"/>
        <c:axId val="434354176"/>
        <c:axId val="43435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71.86</c:v>
                </c:pt>
                <c:pt idx="1">
                  <c:v>56.86</c:v>
                </c:pt>
                <c:pt idx="2">
                  <c:v>57.91</c:v>
                </c:pt>
                <c:pt idx="3">
                  <c:v>11.03</c:v>
                </c:pt>
                <c:pt idx="4">
                  <c:v>22.04</c:v>
                </c:pt>
              </c:numCache>
            </c:numRef>
          </c:val>
          <c:smooth val="0"/>
          <c:extLst>
            <c:ext xmlns:c16="http://schemas.microsoft.com/office/drawing/2014/chart" uri="{C3380CC4-5D6E-409C-BE32-E72D297353CC}">
              <c16:uniqueId val="{00000001-8602-4C99-A36E-268869457618}"/>
            </c:ext>
          </c:extLst>
        </c:ser>
        <c:dLbls>
          <c:showLegendKey val="0"/>
          <c:showVal val="0"/>
          <c:showCatName val="0"/>
          <c:showSerName val="0"/>
          <c:showPercent val="0"/>
          <c:showBubbleSize val="0"/>
        </c:dLbls>
        <c:marker val="1"/>
        <c:smooth val="0"/>
        <c:axId val="434354176"/>
        <c:axId val="434359664"/>
      </c:lineChart>
      <c:dateAx>
        <c:axId val="434354176"/>
        <c:scaling>
          <c:orientation val="minMax"/>
        </c:scaling>
        <c:delete val="1"/>
        <c:axPos val="b"/>
        <c:numFmt formatCode="ge" sourceLinked="1"/>
        <c:majorTickMark val="none"/>
        <c:minorTickMark val="none"/>
        <c:tickLblPos val="none"/>
        <c:crossAx val="434359664"/>
        <c:crosses val="autoZero"/>
        <c:auto val="1"/>
        <c:lblOffset val="100"/>
        <c:baseTimeUnit val="years"/>
      </c:dateAx>
      <c:valAx>
        <c:axId val="43435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160.91999999999999</c:v>
                </c:pt>
                <c:pt idx="1">
                  <c:v>172.94</c:v>
                </c:pt>
                <c:pt idx="2">
                  <c:v>148.74</c:v>
                </c:pt>
                <c:pt idx="3">
                  <c:v>143.84</c:v>
                </c:pt>
                <c:pt idx="4">
                  <c:v>100.56</c:v>
                </c:pt>
              </c:numCache>
            </c:numRef>
          </c:val>
          <c:extLst>
            <c:ext xmlns:c16="http://schemas.microsoft.com/office/drawing/2014/chart" uri="{C3380CC4-5D6E-409C-BE32-E72D297353CC}">
              <c16:uniqueId val="{00000000-A5F1-4248-B4DA-92362A5C6157}"/>
            </c:ext>
          </c:extLst>
        </c:ser>
        <c:dLbls>
          <c:showLegendKey val="0"/>
          <c:showVal val="0"/>
          <c:showCatName val="0"/>
          <c:showSerName val="0"/>
          <c:showPercent val="0"/>
          <c:showBubbleSize val="0"/>
        </c:dLbls>
        <c:gapWidth val="150"/>
        <c:axId val="434354960"/>
        <c:axId val="43435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238.95</c:v>
                </c:pt>
                <c:pt idx="4">
                  <c:v>169.47</c:v>
                </c:pt>
              </c:numCache>
            </c:numRef>
          </c:val>
          <c:smooth val="0"/>
          <c:extLst>
            <c:ext xmlns:c16="http://schemas.microsoft.com/office/drawing/2014/chart" uri="{C3380CC4-5D6E-409C-BE32-E72D297353CC}">
              <c16:uniqueId val="{00000001-A5F1-4248-B4DA-92362A5C6157}"/>
            </c:ext>
          </c:extLst>
        </c:ser>
        <c:dLbls>
          <c:showLegendKey val="0"/>
          <c:showVal val="0"/>
          <c:showCatName val="0"/>
          <c:showSerName val="0"/>
          <c:showPercent val="0"/>
          <c:showBubbleSize val="0"/>
        </c:dLbls>
        <c:marker val="1"/>
        <c:smooth val="0"/>
        <c:axId val="434354960"/>
        <c:axId val="434358096"/>
      </c:lineChart>
      <c:dateAx>
        <c:axId val="434354960"/>
        <c:scaling>
          <c:orientation val="minMax"/>
        </c:scaling>
        <c:delete val="1"/>
        <c:axPos val="b"/>
        <c:numFmt formatCode="ge" sourceLinked="1"/>
        <c:majorTickMark val="none"/>
        <c:minorTickMark val="none"/>
        <c:tickLblPos val="none"/>
        <c:crossAx val="434358096"/>
        <c:crosses val="autoZero"/>
        <c:auto val="1"/>
        <c:lblOffset val="100"/>
        <c:baseTimeUnit val="years"/>
      </c:dateAx>
      <c:valAx>
        <c:axId val="43435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5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78.959999999999994</c:v>
                </c:pt>
                <c:pt idx="1">
                  <c:v>78.94</c:v>
                </c:pt>
                <c:pt idx="2">
                  <c:v>81.150000000000006</c:v>
                </c:pt>
                <c:pt idx="3">
                  <c:v>81.28</c:v>
                </c:pt>
                <c:pt idx="4">
                  <c:v>74.33</c:v>
                </c:pt>
              </c:numCache>
            </c:numRef>
          </c:val>
          <c:extLst>
            <c:ext xmlns:c16="http://schemas.microsoft.com/office/drawing/2014/chart" uri="{C3380CC4-5D6E-409C-BE32-E72D297353CC}">
              <c16:uniqueId val="{00000000-7824-467A-BFF3-7686D9AD2F59}"/>
            </c:ext>
          </c:extLst>
        </c:ser>
        <c:dLbls>
          <c:showLegendKey val="0"/>
          <c:showVal val="0"/>
          <c:showCatName val="0"/>
          <c:showSerName val="0"/>
          <c:showPercent val="0"/>
          <c:showBubbleSize val="0"/>
        </c:dLbls>
        <c:gapWidth val="150"/>
        <c:axId val="434356136"/>
        <c:axId val="43435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53.57</c:v>
                </c:pt>
                <c:pt idx="4">
                  <c:v>53.03</c:v>
                </c:pt>
              </c:numCache>
            </c:numRef>
          </c:val>
          <c:smooth val="0"/>
          <c:extLst>
            <c:ext xmlns:c16="http://schemas.microsoft.com/office/drawing/2014/chart" uri="{C3380CC4-5D6E-409C-BE32-E72D297353CC}">
              <c16:uniqueId val="{00000001-7824-467A-BFF3-7686D9AD2F59}"/>
            </c:ext>
          </c:extLst>
        </c:ser>
        <c:dLbls>
          <c:showLegendKey val="0"/>
          <c:showVal val="0"/>
          <c:showCatName val="0"/>
          <c:showSerName val="0"/>
          <c:showPercent val="0"/>
          <c:showBubbleSize val="0"/>
        </c:dLbls>
        <c:marker val="1"/>
        <c:smooth val="0"/>
        <c:axId val="434356136"/>
        <c:axId val="434354568"/>
      </c:lineChart>
      <c:dateAx>
        <c:axId val="434356136"/>
        <c:scaling>
          <c:orientation val="minMax"/>
        </c:scaling>
        <c:delete val="1"/>
        <c:axPos val="b"/>
        <c:numFmt formatCode="ge" sourceLinked="1"/>
        <c:majorTickMark val="none"/>
        <c:minorTickMark val="none"/>
        <c:tickLblPos val="none"/>
        <c:crossAx val="434354568"/>
        <c:crosses val="autoZero"/>
        <c:auto val="1"/>
        <c:lblOffset val="100"/>
        <c:baseTimeUnit val="years"/>
      </c:dateAx>
      <c:valAx>
        <c:axId val="43435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5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207.11</c:v>
                </c:pt>
                <c:pt idx="1">
                  <c:v>207.39</c:v>
                </c:pt>
                <c:pt idx="2">
                  <c:v>202</c:v>
                </c:pt>
                <c:pt idx="3">
                  <c:v>201.93</c:v>
                </c:pt>
                <c:pt idx="4">
                  <c:v>221.3</c:v>
                </c:pt>
              </c:numCache>
            </c:numRef>
          </c:val>
          <c:extLst>
            <c:ext xmlns:c16="http://schemas.microsoft.com/office/drawing/2014/chart" uri="{C3380CC4-5D6E-409C-BE32-E72D297353CC}">
              <c16:uniqueId val="{00000000-4699-42A2-9DE9-3CA1C5FAC151}"/>
            </c:ext>
          </c:extLst>
        </c:ser>
        <c:dLbls>
          <c:showLegendKey val="0"/>
          <c:showVal val="0"/>
          <c:showCatName val="0"/>
          <c:showSerName val="0"/>
          <c:showPercent val="0"/>
          <c:showBubbleSize val="0"/>
        </c:dLbls>
        <c:gapWidth val="150"/>
        <c:axId val="434644296"/>
        <c:axId val="43464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310.41000000000003</c:v>
                </c:pt>
                <c:pt idx="4">
                  <c:v>301.77</c:v>
                </c:pt>
              </c:numCache>
            </c:numRef>
          </c:val>
          <c:smooth val="0"/>
          <c:extLst>
            <c:ext xmlns:c16="http://schemas.microsoft.com/office/drawing/2014/chart" uri="{C3380CC4-5D6E-409C-BE32-E72D297353CC}">
              <c16:uniqueId val="{00000001-4699-42A2-9DE9-3CA1C5FAC151}"/>
            </c:ext>
          </c:extLst>
        </c:ser>
        <c:dLbls>
          <c:showLegendKey val="0"/>
          <c:showVal val="0"/>
          <c:showCatName val="0"/>
          <c:showSerName val="0"/>
          <c:showPercent val="0"/>
          <c:showBubbleSize val="0"/>
        </c:dLbls>
        <c:marker val="1"/>
        <c:smooth val="0"/>
        <c:axId val="434644296"/>
        <c:axId val="434648216"/>
      </c:lineChart>
      <c:dateAx>
        <c:axId val="434644296"/>
        <c:scaling>
          <c:orientation val="minMax"/>
        </c:scaling>
        <c:delete val="1"/>
        <c:axPos val="b"/>
        <c:numFmt formatCode="ge" sourceLinked="1"/>
        <c:majorTickMark val="none"/>
        <c:minorTickMark val="none"/>
        <c:tickLblPos val="none"/>
        <c:crossAx val="434648216"/>
        <c:crosses val="autoZero"/>
        <c:auto val="1"/>
        <c:lblOffset val="100"/>
        <c:baseTimeUnit val="years"/>
      </c:dateAx>
      <c:valAx>
        <c:axId val="43464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64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V5" zoomScaleNormal="100" workbookViewId="0">
      <selection activeCell="CA9" sqref="CA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島根県　松江市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3"/>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漁業集落排水</v>
      </c>
      <c r="Q8" s="84"/>
      <c r="R8" s="84"/>
      <c r="S8" s="84"/>
      <c r="T8" s="84"/>
      <c r="U8" s="84"/>
      <c r="V8" s="84"/>
      <c r="W8" s="84" t="str">
        <f>データ!L6</f>
        <v>H1</v>
      </c>
      <c r="X8" s="84"/>
      <c r="Y8" s="84"/>
      <c r="Z8" s="84"/>
      <c r="AA8" s="84"/>
      <c r="AB8" s="84"/>
      <c r="AC8" s="84"/>
      <c r="AD8" s="85" t="str">
        <f>データ!$M$6</f>
        <v>自治体職員</v>
      </c>
      <c r="AE8" s="85"/>
      <c r="AF8" s="85"/>
      <c r="AG8" s="85"/>
      <c r="AH8" s="85"/>
      <c r="AI8" s="85"/>
      <c r="AJ8" s="85"/>
      <c r="AK8" s="3"/>
      <c r="AL8" s="79">
        <f>データ!S6</f>
        <v>203787</v>
      </c>
      <c r="AM8" s="79"/>
      <c r="AN8" s="79"/>
      <c r="AO8" s="79"/>
      <c r="AP8" s="79"/>
      <c r="AQ8" s="79"/>
      <c r="AR8" s="79"/>
      <c r="AS8" s="79"/>
      <c r="AT8" s="78">
        <f>データ!T6</f>
        <v>572.99</v>
      </c>
      <c r="AU8" s="78"/>
      <c r="AV8" s="78"/>
      <c r="AW8" s="78"/>
      <c r="AX8" s="78"/>
      <c r="AY8" s="78"/>
      <c r="AZ8" s="78"/>
      <c r="BA8" s="78"/>
      <c r="BB8" s="78">
        <f>データ!U6</f>
        <v>355.66</v>
      </c>
      <c r="BC8" s="78"/>
      <c r="BD8" s="78"/>
      <c r="BE8" s="78"/>
      <c r="BF8" s="78"/>
      <c r="BG8" s="78"/>
      <c r="BH8" s="78"/>
      <c r="BI8" s="78"/>
      <c r="BJ8" s="3"/>
      <c r="BK8" s="3"/>
      <c r="BL8" s="82" t="s">
        <v>10</v>
      </c>
      <c r="BM8" s="83"/>
      <c r="BN8" s="7" t="s">
        <v>11</v>
      </c>
      <c r="BO8" s="8"/>
      <c r="BP8" s="8"/>
      <c r="BQ8" s="8"/>
      <c r="BR8" s="8"/>
      <c r="BS8" s="8"/>
      <c r="BT8" s="8"/>
      <c r="BU8" s="8"/>
      <c r="BV8" s="8"/>
      <c r="BW8" s="8"/>
      <c r="BX8" s="8"/>
      <c r="BY8" s="9"/>
    </row>
    <row r="9" spans="1:78" ht="18.75" customHeight="1" x14ac:dyDescent="0.15">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3"/>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3"/>
      <c r="BK9" s="3"/>
      <c r="BL9" s="76" t="s">
        <v>20</v>
      </c>
      <c r="BM9" s="77"/>
      <c r="BN9" s="10" t="s">
        <v>21</v>
      </c>
      <c r="BO9" s="11"/>
      <c r="BP9" s="11"/>
      <c r="BQ9" s="11"/>
      <c r="BR9" s="11"/>
      <c r="BS9" s="11"/>
      <c r="BT9" s="11"/>
      <c r="BU9" s="11"/>
      <c r="BV9" s="11"/>
      <c r="BW9" s="11"/>
      <c r="BX9" s="11"/>
      <c r="BY9" s="12"/>
    </row>
    <row r="10" spans="1:78" ht="18.75" customHeight="1" x14ac:dyDescent="0.15">
      <c r="A10" s="2"/>
      <c r="B10" s="78" t="str">
        <f>データ!N6</f>
        <v>-</v>
      </c>
      <c r="C10" s="78"/>
      <c r="D10" s="78"/>
      <c r="E10" s="78"/>
      <c r="F10" s="78"/>
      <c r="G10" s="78"/>
      <c r="H10" s="78"/>
      <c r="I10" s="78">
        <f>データ!O6</f>
        <v>70.040000000000006</v>
      </c>
      <c r="J10" s="78"/>
      <c r="K10" s="78"/>
      <c r="L10" s="78"/>
      <c r="M10" s="78"/>
      <c r="N10" s="78"/>
      <c r="O10" s="78"/>
      <c r="P10" s="78">
        <f>データ!P6</f>
        <v>3.02</v>
      </c>
      <c r="Q10" s="78"/>
      <c r="R10" s="78"/>
      <c r="S10" s="78"/>
      <c r="T10" s="78"/>
      <c r="U10" s="78"/>
      <c r="V10" s="78"/>
      <c r="W10" s="78">
        <f>データ!Q6</f>
        <v>98.1</v>
      </c>
      <c r="X10" s="78"/>
      <c r="Y10" s="78"/>
      <c r="Z10" s="78"/>
      <c r="AA10" s="78"/>
      <c r="AB10" s="78"/>
      <c r="AC10" s="78"/>
      <c r="AD10" s="79">
        <f>データ!R6</f>
        <v>3024</v>
      </c>
      <c r="AE10" s="79"/>
      <c r="AF10" s="79"/>
      <c r="AG10" s="79"/>
      <c r="AH10" s="79"/>
      <c r="AI10" s="79"/>
      <c r="AJ10" s="79"/>
      <c r="AK10" s="2"/>
      <c r="AL10" s="79">
        <f>データ!V6</f>
        <v>6123</v>
      </c>
      <c r="AM10" s="79"/>
      <c r="AN10" s="79"/>
      <c r="AO10" s="79"/>
      <c r="AP10" s="79"/>
      <c r="AQ10" s="79"/>
      <c r="AR10" s="79"/>
      <c r="AS10" s="79"/>
      <c r="AT10" s="78">
        <f>データ!W6</f>
        <v>2.33</v>
      </c>
      <c r="AU10" s="78"/>
      <c r="AV10" s="78"/>
      <c r="AW10" s="78"/>
      <c r="AX10" s="78"/>
      <c r="AY10" s="78"/>
      <c r="AZ10" s="78"/>
      <c r="BA10" s="78"/>
      <c r="BB10" s="78">
        <f>データ!X6</f>
        <v>2627.9</v>
      </c>
      <c r="BC10" s="78"/>
      <c r="BD10" s="78"/>
      <c r="BE10" s="78"/>
      <c r="BF10" s="78"/>
      <c r="BG10" s="78"/>
      <c r="BH10" s="78"/>
      <c r="BI10" s="78"/>
      <c r="BJ10" s="2"/>
      <c r="BK10" s="2"/>
      <c r="BL10" s="80" t="s">
        <v>22</v>
      </c>
      <c r="BM10" s="8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69" t="s">
        <v>26</v>
      </c>
      <c r="BM14" s="70"/>
      <c r="BN14" s="70"/>
      <c r="BO14" s="70"/>
      <c r="BP14" s="70"/>
      <c r="BQ14" s="70"/>
      <c r="BR14" s="70"/>
      <c r="BS14" s="70"/>
      <c r="BT14" s="70"/>
      <c r="BU14" s="70"/>
      <c r="BV14" s="70"/>
      <c r="BW14" s="70"/>
      <c r="BX14" s="70"/>
      <c r="BY14" s="70"/>
      <c r="BZ14" s="71"/>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72"/>
      <c r="BM15" s="73"/>
      <c r="BN15" s="73"/>
      <c r="BO15" s="73"/>
      <c r="BP15" s="73"/>
      <c r="BQ15" s="73"/>
      <c r="BR15" s="73"/>
      <c r="BS15" s="73"/>
      <c r="BT15" s="73"/>
      <c r="BU15" s="73"/>
      <c r="BV15" s="73"/>
      <c r="BW15" s="73"/>
      <c r="BX15" s="73"/>
      <c r="BY15" s="73"/>
      <c r="BZ15" s="74"/>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5" t="s">
        <v>122</v>
      </c>
      <c r="BM16" s="56"/>
      <c r="BN16" s="56"/>
      <c r="BO16" s="56"/>
      <c r="BP16" s="56"/>
      <c r="BQ16" s="56"/>
      <c r="BR16" s="56"/>
      <c r="BS16" s="56"/>
      <c r="BT16" s="56"/>
      <c r="BU16" s="56"/>
      <c r="BV16" s="56"/>
      <c r="BW16" s="56"/>
      <c r="BX16" s="56"/>
      <c r="BY16" s="56"/>
      <c r="BZ16" s="5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5"/>
      <c r="BM17" s="56"/>
      <c r="BN17" s="56"/>
      <c r="BO17" s="56"/>
      <c r="BP17" s="56"/>
      <c r="BQ17" s="56"/>
      <c r="BR17" s="56"/>
      <c r="BS17" s="56"/>
      <c r="BT17" s="56"/>
      <c r="BU17" s="56"/>
      <c r="BV17" s="56"/>
      <c r="BW17" s="56"/>
      <c r="BX17" s="56"/>
      <c r="BY17" s="56"/>
      <c r="BZ17" s="5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5"/>
      <c r="BM18" s="56"/>
      <c r="BN18" s="56"/>
      <c r="BO18" s="56"/>
      <c r="BP18" s="56"/>
      <c r="BQ18" s="56"/>
      <c r="BR18" s="56"/>
      <c r="BS18" s="56"/>
      <c r="BT18" s="56"/>
      <c r="BU18" s="56"/>
      <c r="BV18" s="56"/>
      <c r="BW18" s="56"/>
      <c r="BX18" s="56"/>
      <c r="BY18" s="56"/>
      <c r="BZ18" s="5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5"/>
      <c r="BM19" s="56"/>
      <c r="BN19" s="56"/>
      <c r="BO19" s="56"/>
      <c r="BP19" s="56"/>
      <c r="BQ19" s="56"/>
      <c r="BR19" s="56"/>
      <c r="BS19" s="56"/>
      <c r="BT19" s="56"/>
      <c r="BU19" s="56"/>
      <c r="BV19" s="56"/>
      <c r="BW19" s="56"/>
      <c r="BX19" s="56"/>
      <c r="BY19" s="56"/>
      <c r="BZ19" s="5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5"/>
      <c r="BM20" s="56"/>
      <c r="BN20" s="56"/>
      <c r="BO20" s="56"/>
      <c r="BP20" s="56"/>
      <c r="BQ20" s="56"/>
      <c r="BR20" s="56"/>
      <c r="BS20" s="56"/>
      <c r="BT20" s="56"/>
      <c r="BU20" s="56"/>
      <c r="BV20" s="56"/>
      <c r="BW20" s="56"/>
      <c r="BX20" s="56"/>
      <c r="BY20" s="56"/>
      <c r="BZ20" s="5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5"/>
      <c r="BM21" s="56"/>
      <c r="BN21" s="56"/>
      <c r="BO21" s="56"/>
      <c r="BP21" s="56"/>
      <c r="BQ21" s="56"/>
      <c r="BR21" s="56"/>
      <c r="BS21" s="56"/>
      <c r="BT21" s="56"/>
      <c r="BU21" s="56"/>
      <c r="BV21" s="56"/>
      <c r="BW21" s="56"/>
      <c r="BX21" s="56"/>
      <c r="BY21" s="56"/>
      <c r="BZ21" s="5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5"/>
      <c r="BM22" s="56"/>
      <c r="BN22" s="56"/>
      <c r="BO22" s="56"/>
      <c r="BP22" s="56"/>
      <c r="BQ22" s="56"/>
      <c r="BR22" s="56"/>
      <c r="BS22" s="56"/>
      <c r="BT22" s="56"/>
      <c r="BU22" s="56"/>
      <c r="BV22" s="56"/>
      <c r="BW22" s="56"/>
      <c r="BX22" s="56"/>
      <c r="BY22" s="56"/>
      <c r="BZ22" s="5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5"/>
      <c r="BM23" s="56"/>
      <c r="BN23" s="56"/>
      <c r="BO23" s="56"/>
      <c r="BP23" s="56"/>
      <c r="BQ23" s="56"/>
      <c r="BR23" s="56"/>
      <c r="BS23" s="56"/>
      <c r="BT23" s="56"/>
      <c r="BU23" s="56"/>
      <c r="BV23" s="56"/>
      <c r="BW23" s="56"/>
      <c r="BX23" s="56"/>
      <c r="BY23" s="56"/>
      <c r="BZ23" s="5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5"/>
      <c r="BM24" s="56"/>
      <c r="BN24" s="56"/>
      <c r="BO24" s="56"/>
      <c r="BP24" s="56"/>
      <c r="BQ24" s="56"/>
      <c r="BR24" s="56"/>
      <c r="BS24" s="56"/>
      <c r="BT24" s="56"/>
      <c r="BU24" s="56"/>
      <c r="BV24" s="56"/>
      <c r="BW24" s="56"/>
      <c r="BX24" s="56"/>
      <c r="BY24" s="56"/>
      <c r="BZ24" s="5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5"/>
      <c r="BM25" s="56"/>
      <c r="BN25" s="56"/>
      <c r="BO25" s="56"/>
      <c r="BP25" s="56"/>
      <c r="BQ25" s="56"/>
      <c r="BR25" s="56"/>
      <c r="BS25" s="56"/>
      <c r="BT25" s="56"/>
      <c r="BU25" s="56"/>
      <c r="BV25" s="56"/>
      <c r="BW25" s="56"/>
      <c r="BX25" s="56"/>
      <c r="BY25" s="56"/>
      <c r="BZ25" s="5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5"/>
      <c r="BM26" s="56"/>
      <c r="BN26" s="56"/>
      <c r="BO26" s="56"/>
      <c r="BP26" s="56"/>
      <c r="BQ26" s="56"/>
      <c r="BR26" s="56"/>
      <c r="BS26" s="56"/>
      <c r="BT26" s="56"/>
      <c r="BU26" s="56"/>
      <c r="BV26" s="56"/>
      <c r="BW26" s="56"/>
      <c r="BX26" s="56"/>
      <c r="BY26" s="56"/>
      <c r="BZ26" s="5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5"/>
      <c r="BM27" s="56"/>
      <c r="BN27" s="56"/>
      <c r="BO27" s="56"/>
      <c r="BP27" s="56"/>
      <c r="BQ27" s="56"/>
      <c r="BR27" s="56"/>
      <c r="BS27" s="56"/>
      <c r="BT27" s="56"/>
      <c r="BU27" s="56"/>
      <c r="BV27" s="56"/>
      <c r="BW27" s="56"/>
      <c r="BX27" s="56"/>
      <c r="BY27" s="56"/>
      <c r="BZ27" s="5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5"/>
      <c r="BM28" s="56"/>
      <c r="BN28" s="56"/>
      <c r="BO28" s="56"/>
      <c r="BP28" s="56"/>
      <c r="BQ28" s="56"/>
      <c r="BR28" s="56"/>
      <c r="BS28" s="56"/>
      <c r="BT28" s="56"/>
      <c r="BU28" s="56"/>
      <c r="BV28" s="56"/>
      <c r="BW28" s="56"/>
      <c r="BX28" s="56"/>
      <c r="BY28" s="56"/>
      <c r="BZ28" s="5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5"/>
      <c r="BM29" s="56"/>
      <c r="BN29" s="56"/>
      <c r="BO29" s="56"/>
      <c r="BP29" s="56"/>
      <c r="BQ29" s="56"/>
      <c r="BR29" s="56"/>
      <c r="BS29" s="56"/>
      <c r="BT29" s="56"/>
      <c r="BU29" s="56"/>
      <c r="BV29" s="56"/>
      <c r="BW29" s="56"/>
      <c r="BX29" s="56"/>
      <c r="BY29" s="56"/>
      <c r="BZ29" s="5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5"/>
      <c r="BM30" s="56"/>
      <c r="BN30" s="56"/>
      <c r="BO30" s="56"/>
      <c r="BP30" s="56"/>
      <c r="BQ30" s="56"/>
      <c r="BR30" s="56"/>
      <c r="BS30" s="56"/>
      <c r="BT30" s="56"/>
      <c r="BU30" s="56"/>
      <c r="BV30" s="56"/>
      <c r="BW30" s="56"/>
      <c r="BX30" s="56"/>
      <c r="BY30" s="56"/>
      <c r="BZ30" s="5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5"/>
      <c r="BM31" s="56"/>
      <c r="BN31" s="56"/>
      <c r="BO31" s="56"/>
      <c r="BP31" s="56"/>
      <c r="BQ31" s="56"/>
      <c r="BR31" s="56"/>
      <c r="BS31" s="56"/>
      <c r="BT31" s="56"/>
      <c r="BU31" s="56"/>
      <c r="BV31" s="56"/>
      <c r="BW31" s="56"/>
      <c r="BX31" s="56"/>
      <c r="BY31" s="56"/>
      <c r="BZ31" s="5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5"/>
      <c r="BM32" s="56"/>
      <c r="BN32" s="56"/>
      <c r="BO32" s="56"/>
      <c r="BP32" s="56"/>
      <c r="BQ32" s="56"/>
      <c r="BR32" s="56"/>
      <c r="BS32" s="56"/>
      <c r="BT32" s="56"/>
      <c r="BU32" s="56"/>
      <c r="BV32" s="56"/>
      <c r="BW32" s="56"/>
      <c r="BX32" s="56"/>
      <c r="BY32" s="56"/>
      <c r="BZ32" s="5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5"/>
      <c r="BM33" s="56"/>
      <c r="BN33" s="56"/>
      <c r="BO33" s="56"/>
      <c r="BP33" s="56"/>
      <c r="BQ33" s="56"/>
      <c r="BR33" s="56"/>
      <c r="BS33" s="56"/>
      <c r="BT33" s="56"/>
      <c r="BU33" s="56"/>
      <c r="BV33" s="56"/>
      <c r="BW33" s="56"/>
      <c r="BX33" s="56"/>
      <c r="BY33" s="56"/>
      <c r="BZ33" s="57"/>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55"/>
      <c r="BM34" s="56"/>
      <c r="BN34" s="56"/>
      <c r="BO34" s="56"/>
      <c r="BP34" s="56"/>
      <c r="BQ34" s="56"/>
      <c r="BR34" s="56"/>
      <c r="BS34" s="56"/>
      <c r="BT34" s="56"/>
      <c r="BU34" s="56"/>
      <c r="BV34" s="56"/>
      <c r="BW34" s="56"/>
      <c r="BX34" s="56"/>
      <c r="BY34" s="56"/>
      <c r="BZ34" s="57"/>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55"/>
      <c r="BM35" s="56"/>
      <c r="BN35" s="56"/>
      <c r="BO35" s="56"/>
      <c r="BP35" s="56"/>
      <c r="BQ35" s="56"/>
      <c r="BR35" s="56"/>
      <c r="BS35" s="56"/>
      <c r="BT35" s="56"/>
      <c r="BU35" s="56"/>
      <c r="BV35" s="56"/>
      <c r="BW35" s="56"/>
      <c r="BX35" s="56"/>
      <c r="BY35" s="56"/>
      <c r="BZ35" s="5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5"/>
      <c r="BM36" s="56"/>
      <c r="BN36" s="56"/>
      <c r="BO36" s="56"/>
      <c r="BP36" s="56"/>
      <c r="BQ36" s="56"/>
      <c r="BR36" s="56"/>
      <c r="BS36" s="56"/>
      <c r="BT36" s="56"/>
      <c r="BU36" s="56"/>
      <c r="BV36" s="56"/>
      <c r="BW36" s="56"/>
      <c r="BX36" s="56"/>
      <c r="BY36" s="56"/>
      <c r="BZ36" s="5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5"/>
      <c r="BM37" s="56"/>
      <c r="BN37" s="56"/>
      <c r="BO37" s="56"/>
      <c r="BP37" s="56"/>
      <c r="BQ37" s="56"/>
      <c r="BR37" s="56"/>
      <c r="BS37" s="56"/>
      <c r="BT37" s="56"/>
      <c r="BU37" s="56"/>
      <c r="BV37" s="56"/>
      <c r="BW37" s="56"/>
      <c r="BX37" s="56"/>
      <c r="BY37" s="56"/>
      <c r="BZ37" s="5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5"/>
      <c r="BM38" s="56"/>
      <c r="BN38" s="56"/>
      <c r="BO38" s="56"/>
      <c r="BP38" s="56"/>
      <c r="BQ38" s="56"/>
      <c r="BR38" s="56"/>
      <c r="BS38" s="56"/>
      <c r="BT38" s="56"/>
      <c r="BU38" s="56"/>
      <c r="BV38" s="56"/>
      <c r="BW38" s="56"/>
      <c r="BX38" s="56"/>
      <c r="BY38" s="56"/>
      <c r="BZ38" s="5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5"/>
      <c r="BM39" s="56"/>
      <c r="BN39" s="56"/>
      <c r="BO39" s="56"/>
      <c r="BP39" s="56"/>
      <c r="BQ39" s="56"/>
      <c r="BR39" s="56"/>
      <c r="BS39" s="56"/>
      <c r="BT39" s="56"/>
      <c r="BU39" s="56"/>
      <c r="BV39" s="56"/>
      <c r="BW39" s="56"/>
      <c r="BX39" s="56"/>
      <c r="BY39" s="56"/>
      <c r="BZ39" s="5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5"/>
      <c r="BM40" s="56"/>
      <c r="BN40" s="56"/>
      <c r="BO40" s="56"/>
      <c r="BP40" s="56"/>
      <c r="BQ40" s="56"/>
      <c r="BR40" s="56"/>
      <c r="BS40" s="56"/>
      <c r="BT40" s="56"/>
      <c r="BU40" s="56"/>
      <c r="BV40" s="56"/>
      <c r="BW40" s="56"/>
      <c r="BX40" s="56"/>
      <c r="BY40" s="56"/>
      <c r="BZ40" s="5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5"/>
      <c r="BM41" s="56"/>
      <c r="BN41" s="56"/>
      <c r="BO41" s="56"/>
      <c r="BP41" s="56"/>
      <c r="BQ41" s="56"/>
      <c r="BR41" s="56"/>
      <c r="BS41" s="56"/>
      <c r="BT41" s="56"/>
      <c r="BU41" s="56"/>
      <c r="BV41" s="56"/>
      <c r="BW41" s="56"/>
      <c r="BX41" s="56"/>
      <c r="BY41" s="56"/>
      <c r="BZ41" s="5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5"/>
      <c r="BM42" s="56"/>
      <c r="BN42" s="56"/>
      <c r="BO42" s="56"/>
      <c r="BP42" s="56"/>
      <c r="BQ42" s="56"/>
      <c r="BR42" s="56"/>
      <c r="BS42" s="56"/>
      <c r="BT42" s="56"/>
      <c r="BU42" s="56"/>
      <c r="BV42" s="56"/>
      <c r="BW42" s="56"/>
      <c r="BX42" s="56"/>
      <c r="BY42" s="56"/>
      <c r="BZ42" s="5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5"/>
      <c r="BM43" s="56"/>
      <c r="BN43" s="56"/>
      <c r="BO43" s="56"/>
      <c r="BP43" s="56"/>
      <c r="BQ43" s="56"/>
      <c r="BR43" s="56"/>
      <c r="BS43" s="56"/>
      <c r="BT43" s="56"/>
      <c r="BU43" s="56"/>
      <c r="BV43" s="56"/>
      <c r="BW43" s="56"/>
      <c r="BX43" s="56"/>
      <c r="BY43" s="56"/>
      <c r="BZ43" s="5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120</v>
      </c>
      <c r="BM47" s="56"/>
      <c r="BN47" s="56"/>
      <c r="BO47" s="56"/>
      <c r="BP47" s="56"/>
      <c r="BQ47" s="56"/>
      <c r="BR47" s="56"/>
      <c r="BS47" s="56"/>
      <c r="BT47" s="56"/>
      <c r="BU47" s="56"/>
      <c r="BV47" s="56"/>
      <c r="BW47" s="56"/>
      <c r="BX47" s="56"/>
      <c r="BY47" s="56"/>
      <c r="BZ47" s="5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6"/>
      <c r="BN48" s="56"/>
      <c r="BO48" s="56"/>
      <c r="BP48" s="56"/>
      <c r="BQ48" s="56"/>
      <c r="BR48" s="56"/>
      <c r="BS48" s="56"/>
      <c r="BT48" s="56"/>
      <c r="BU48" s="56"/>
      <c r="BV48" s="56"/>
      <c r="BW48" s="56"/>
      <c r="BX48" s="56"/>
      <c r="BY48" s="56"/>
      <c r="BZ48" s="5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6"/>
      <c r="BN49" s="56"/>
      <c r="BO49" s="56"/>
      <c r="BP49" s="56"/>
      <c r="BQ49" s="56"/>
      <c r="BR49" s="56"/>
      <c r="BS49" s="56"/>
      <c r="BT49" s="56"/>
      <c r="BU49" s="56"/>
      <c r="BV49" s="56"/>
      <c r="BW49" s="56"/>
      <c r="BX49" s="56"/>
      <c r="BY49" s="56"/>
      <c r="BZ49" s="5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6"/>
      <c r="BN50" s="56"/>
      <c r="BO50" s="56"/>
      <c r="BP50" s="56"/>
      <c r="BQ50" s="56"/>
      <c r="BR50" s="56"/>
      <c r="BS50" s="56"/>
      <c r="BT50" s="56"/>
      <c r="BU50" s="56"/>
      <c r="BV50" s="56"/>
      <c r="BW50" s="56"/>
      <c r="BX50" s="56"/>
      <c r="BY50" s="56"/>
      <c r="BZ50" s="5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6"/>
      <c r="BN51" s="56"/>
      <c r="BO51" s="56"/>
      <c r="BP51" s="56"/>
      <c r="BQ51" s="56"/>
      <c r="BR51" s="56"/>
      <c r="BS51" s="56"/>
      <c r="BT51" s="56"/>
      <c r="BU51" s="56"/>
      <c r="BV51" s="56"/>
      <c r="BW51" s="56"/>
      <c r="BX51" s="56"/>
      <c r="BY51" s="56"/>
      <c r="BZ51" s="5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6"/>
      <c r="BN52" s="56"/>
      <c r="BO52" s="56"/>
      <c r="BP52" s="56"/>
      <c r="BQ52" s="56"/>
      <c r="BR52" s="56"/>
      <c r="BS52" s="56"/>
      <c r="BT52" s="56"/>
      <c r="BU52" s="56"/>
      <c r="BV52" s="56"/>
      <c r="BW52" s="56"/>
      <c r="BX52" s="56"/>
      <c r="BY52" s="56"/>
      <c r="BZ52" s="5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6"/>
      <c r="BN53" s="56"/>
      <c r="BO53" s="56"/>
      <c r="BP53" s="56"/>
      <c r="BQ53" s="56"/>
      <c r="BR53" s="56"/>
      <c r="BS53" s="56"/>
      <c r="BT53" s="56"/>
      <c r="BU53" s="56"/>
      <c r="BV53" s="56"/>
      <c r="BW53" s="56"/>
      <c r="BX53" s="56"/>
      <c r="BY53" s="56"/>
      <c r="BZ53" s="5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6"/>
      <c r="BN54" s="56"/>
      <c r="BO54" s="56"/>
      <c r="BP54" s="56"/>
      <c r="BQ54" s="56"/>
      <c r="BR54" s="56"/>
      <c r="BS54" s="56"/>
      <c r="BT54" s="56"/>
      <c r="BU54" s="56"/>
      <c r="BV54" s="56"/>
      <c r="BW54" s="56"/>
      <c r="BX54" s="56"/>
      <c r="BY54" s="56"/>
      <c r="BZ54" s="5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6"/>
      <c r="BN55" s="56"/>
      <c r="BO55" s="56"/>
      <c r="BP55" s="56"/>
      <c r="BQ55" s="56"/>
      <c r="BR55" s="56"/>
      <c r="BS55" s="56"/>
      <c r="BT55" s="56"/>
      <c r="BU55" s="56"/>
      <c r="BV55" s="56"/>
      <c r="BW55" s="56"/>
      <c r="BX55" s="56"/>
      <c r="BY55" s="56"/>
      <c r="BZ55" s="57"/>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55"/>
      <c r="BM56" s="56"/>
      <c r="BN56" s="56"/>
      <c r="BO56" s="56"/>
      <c r="BP56" s="56"/>
      <c r="BQ56" s="56"/>
      <c r="BR56" s="56"/>
      <c r="BS56" s="56"/>
      <c r="BT56" s="56"/>
      <c r="BU56" s="56"/>
      <c r="BV56" s="56"/>
      <c r="BW56" s="56"/>
      <c r="BX56" s="56"/>
      <c r="BY56" s="56"/>
      <c r="BZ56" s="57"/>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5"/>
      <c r="BM57" s="56"/>
      <c r="BN57" s="56"/>
      <c r="BO57" s="56"/>
      <c r="BP57" s="56"/>
      <c r="BQ57" s="56"/>
      <c r="BR57" s="56"/>
      <c r="BS57" s="56"/>
      <c r="BT57" s="56"/>
      <c r="BU57" s="56"/>
      <c r="BV57" s="56"/>
      <c r="BW57" s="56"/>
      <c r="BX57" s="56"/>
      <c r="BY57" s="56"/>
      <c r="BZ57" s="5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6"/>
      <c r="BN58" s="56"/>
      <c r="BO58" s="56"/>
      <c r="BP58" s="56"/>
      <c r="BQ58" s="56"/>
      <c r="BR58" s="56"/>
      <c r="BS58" s="56"/>
      <c r="BT58" s="56"/>
      <c r="BU58" s="56"/>
      <c r="BV58" s="56"/>
      <c r="BW58" s="56"/>
      <c r="BX58" s="56"/>
      <c r="BY58" s="56"/>
      <c r="BZ58" s="5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6"/>
      <c r="BN62" s="56"/>
      <c r="BO62" s="56"/>
      <c r="BP62" s="56"/>
      <c r="BQ62" s="56"/>
      <c r="BR62" s="56"/>
      <c r="BS62" s="56"/>
      <c r="BT62" s="56"/>
      <c r="BU62" s="56"/>
      <c r="BV62" s="56"/>
      <c r="BW62" s="56"/>
      <c r="BX62" s="56"/>
      <c r="BY62" s="56"/>
      <c r="BZ62" s="5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【100.62】</v>
      </c>
      <c r="F86" s="26" t="str">
        <f>データ!AT6</f>
        <v>【134.74】</v>
      </c>
      <c r="G86" s="26" t="str">
        <f>データ!BE6</f>
        <v>【76.04】</v>
      </c>
      <c r="H86" s="26" t="str">
        <f>データ!BP6</f>
        <v>【920.42】</v>
      </c>
      <c r="I86" s="26" t="str">
        <f>データ!CA6</f>
        <v>【47.34】</v>
      </c>
      <c r="J86" s="26" t="str">
        <f>データ!CL6</f>
        <v>【360.30】</v>
      </c>
      <c r="K86" s="26" t="str">
        <f>データ!CW6</f>
        <v>【34.06】</v>
      </c>
      <c r="L86" s="26" t="str">
        <f>データ!DH6</f>
        <v>【79.14】</v>
      </c>
      <c r="M86" s="26" t="str">
        <f>データ!DS6</f>
        <v>【25.06】</v>
      </c>
      <c r="N86" s="26" t="str">
        <f>データ!ED6</f>
        <v>【0.00】</v>
      </c>
      <c r="O86" s="26" t="str">
        <f>データ!EO6</f>
        <v>【0.01】</v>
      </c>
    </row>
  </sheetData>
  <sheetProtection algorithmName="SHA-512" hashValue="+M7Hgk/fmj2qUQcTqlY+R7h/W4OGb61ZOre8tIZkrvqaX37DGq9/rdqGhvOJokti8Tex7jIcDDedL7zhzdznVA==" saltValue="VPw7NOqYIviCrfulGqiG/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9" t="s">
        <v>64</v>
      </c>
      <c r="I3" s="90"/>
      <c r="J3" s="90"/>
      <c r="K3" s="90"/>
      <c r="L3" s="90"/>
      <c r="M3" s="90"/>
      <c r="N3" s="90"/>
      <c r="O3" s="90"/>
      <c r="P3" s="90"/>
      <c r="Q3" s="90"/>
      <c r="R3" s="90"/>
      <c r="S3" s="90"/>
      <c r="T3" s="90"/>
      <c r="U3" s="90"/>
      <c r="V3" s="90"/>
      <c r="W3" s="90"/>
      <c r="X3" s="91"/>
      <c r="Y3" s="95" t="s">
        <v>65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67</v>
      </c>
      <c r="B4" s="30"/>
      <c r="C4" s="30"/>
      <c r="D4" s="30"/>
      <c r="E4" s="30"/>
      <c r="F4" s="30"/>
      <c r="G4" s="30"/>
      <c r="H4" s="92"/>
      <c r="I4" s="93"/>
      <c r="J4" s="93"/>
      <c r="K4" s="93"/>
      <c r="L4" s="93"/>
      <c r="M4" s="93"/>
      <c r="N4" s="93"/>
      <c r="O4" s="93"/>
      <c r="P4" s="93"/>
      <c r="Q4" s="93"/>
      <c r="R4" s="93"/>
      <c r="S4" s="93"/>
      <c r="T4" s="93"/>
      <c r="U4" s="93"/>
      <c r="V4" s="93"/>
      <c r="W4" s="93"/>
      <c r="X4" s="94"/>
      <c r="Y4" s="88" t="s">
        <v>68</v>
      </c>
      <c r="Z4" s="88"/>
      <c r="AA4" s="88"/>
      <c r="AB4" s="88"/>
      <c r="AC4" s="88"/>
      <c r="AD4" s="88"/>
      <c r="AE4" s="88"/>
      <c r="AF4" s="88"/>
      <c r="AG4" s="88"/>
      <c r="AH4" s="88"/>
      <c r="AI4" s="88"/>
      <c r="AJ4" s="88" t="s">
        <v>69</v>
      </c>
      <c r="AK4" s="88"/>
      <c r="AL4" s="88"/>
      <c r="AM4" s="88"/>
      <c r="AN4" s="88"/>
      <c r="AO4" s="88"/>
      <c r="AP4" s="88"/>
      <c r="AQ4" s="88"/>
      <c r="AR4" s="88"/>
      <c r="AS4" s="88"/>
      <c r="AT4" s="88"/>
      <c r="AU4" s="88" t="s">
        <v>70</v>
      </c>
      <c r="AV4" s="88"/>
      <c r="AW4" s="88"/>
      <c r="AX4" s="88"/>
      <c r="AY4" s="88"/>
      <c r="AZ4" s="88"/>
      <c r="BA4" s="88"/>
      <c r="BB4" s="88"/>
      <c r="BC4" s="88"/>
      <c r="BD4" s="88"/>
      <c r="BE4" s="88"/>
      <c r="BF4" s="88" t="s">
        <v>71</v>
      </c>
      <c r="BG4" s="88"/>
      <c r="BH4" s="88"/>
      <c r="BI4" s="88"/>
      <c r="BJ4" s="88"/>
      <c r="BK4" s="88"/>
      <c r="BL4" s="88"/>
      <c r="BM4" s="88"/>
      <c r="BN4" s="88"/>
      <c r="BO4" s="88"/>
      <c r="BP4" s="88"/>
      <c r="BQ4" s="88" t="s">
        <v>72</v>
      </c>
      <c r="BR4" s="88"/>
      <c r="BS4" s="88"/>
      <c r="BT4" s="88"/>
      <c r="BU4" s="88"/>
      <c r="BV4" s="88"/>
      <c r="BW4" s="88"/>
      <c r="BX4" s="88"/>
      <c r="BY4" s="88"/>
      <c r="BZ4" s="88"/>
      <c r="CA4" s="88"/>
      <c r="CB4" s="88" t="s">
        <v>73</v>
      </c>
      <c r="CC4" s="88"/>
      <c r="CD4" s="88"/>
      <c r="CE4" s="88"/>
      <c r="CF4" s="88"/>
      <c r="CG4" s="88"/>
      <c r="CH4" s="88"/>
      <c r="CI4" s="88"/>
      <c r="CJ4" s="88"/>
      <c r="CK4" s="88"/>
      <c r="CL4" s="88"/>
      <c r="CM4" s="88" t="s">
        <v>74</v>
      </c>
      <c r="CN4" s="88"/>
      <c r="CO4" s="88"/>
      <c r="CP4" s="88"/>
      <c r="CQ4" s="88"/>
      <c r="CR4" s="88"/>
      <c r="CS4" s="88"/>
      <c r="CT4" s="88"/>
      <c r="CU4" s="88"/>
      <c r="CV4" s="88"/>
      <c r="CW4" s="88"/>
      <c r="CX4" s="88" t="s">
        <v>75</v>
      </c>
      <c r="CY4" s="88"/>
      <c r="CZ4" s="88"/>
      <c r="DA4" s="88"/>
      <c r="DB4" s="88"/>
      <c r="DC4" s="88"/>
      <c r="DD4" s="88"/>
      <c r="DE4" s="88"/>
      <c r="DF4" s="88"/>
      <c r="DG4" s="88"/>
      <c r="DH4" s="88"/>
      <c r="DI4" s="88" t="s">
        <v>76</v>
      </c>
      <c r="DJ4" s="88"/>
      <c r="DK4" s="88"/>
      <c r="DL4" s="88"/>
      <c r="DM4" s="88"/>
      <c r="DN4" s="88"/>
      <c r="DO4" s="88"/>
      <c r="DP4" s="88"/>
      <c r="DQ4" s="88"/>
      <c r="DR4" s="88"/>
      <c r="DS4" s="88"/>
      <c r="DT4" s="88" t="s">
        <v>77</v>
      </c>
      <c r="DU4" s="88"/>
      <c r="DV4" s="88"/>
      <c r="DW4" s="88"/>
      <c r="DX4" s="88"/>
      <c r="DY4" s="88"/>
      <c r="DZ4" s="88"/>
      <c r="EA4" s="88"/>
      <c r="EB4" s="88"/>
      <c r="EC4" s="88"/>
      <c r="ED4" s="88"/>
      <c r="EE4" s="88" t="s">
        <v>78</v>
      </c>
      <c r="EF4" s="88"/>
      <c r="EG4" s="88"/>
      <c r="EH4" s="88"/>
      <c r="EI4" s="88"/>
      <c r="EJ4" s="88"/>
      <c r="EK4" s="88"/>
      <c r="EL4" s="88"/>
      <c r="EM4" s="88"/>
      <c r="EN4" s="88"/>
      <c r="EO4" s="88"/>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322016</v>
      </c>
      <c r="D6" s="33">
        <f t="shared" si="3"/>
        <v>46</v>
      </c>
      <c r="E6" s="33">
        <f t="shared" si="3"/>
        <v>17</v>
      </c>
      <c r="F6" s="33">
        <f t="shared" si="3"/>
        <v>6</v>
      </c>
      <c r="G6" s="33">
        <f t="shared" si="3"/>
        <v>0</v>
      </c>
      <c r="H6" s="33" t="str">
        <f t="shared" si="3"/>
        <v>島根県　松江市</v>
      </c>
      <c r="I6" s="33" t="str">
        <f t="shared" si="3"/>
        <v>法適用</v>
      </c>
      <c r="J6" s="33" t="str">
        <f t="shared" si="3"/>
        <v>下水道事業</v>
      </c>
      <c r="K6" s="33" t="str">
        <f t="shared" si="3"/>
        <v>漁業集落排水</v>
      </c>
      <c r="L6" s="33" t="str">
        <f t="shared" si="3"/>
        <v>H1</v>
      </c>
      <c r="M6" s="33" t="str">
        <f t="shared" si="3"/>
        <v>自治体職員</v>
      </c>
      <c r="N6" s="34" t="str">
        <f t="shared" si="3"/>
        <v>-</v>
      </c>
      <c r="O6" s="34">
        <f t="shared" si="3"/>
        <v>70.040000000000006</v>
      </c>
      <c r="P6" s="34">
        <f t="shared" si="3"/>
        <v>3.02</v>
      </c>
      <c r="Q6" s="34">
        <f t="shared" si="3"/>
        <v>98.1</v>
      </c>
      <c r="R6" s="34">
        <f t="shared" si="3"/>
        <v>3024</v>
      </c>
      <c r="S6" s="34">
        <f t="shared" si="3"/>
        <v>203787</v>
      </c>
      <c r="T6" s="34">
        <f t="shared" si="3"/>
        <v>572.99</v>
      </c>
      <c r="U6" s="34">
        <f t="shared" si="3"/>
        <v>355.66</v>
      </c>
      <c r="V6" s="34">
        <f t="shared" si="3"/>
        <v>6123</v>
      </c>
      <c r="W6" s="34">
        <f t="shared" si="3"/>
        <v>2.33</v>
      </c>
      <c r="X6" s="34">
        <f t="shared" si="3"/>
        <v>2627.9</v>
      </c>
      <c r="Y6" s="35">
        <f>IF(Y7="",NA(),Y7)</f>
        <v>107.78</v>
      </c>
      <c r="Z6" s="35">
        <f t="shared" ref="Z6:AH6" si="4">IF(Z7="",NA(),Z7)</f>
        <v>102.05</v>
      </c>
      <c r="AA6" s="35">
        <f t="shared" si="4"/>
        <v>95.21</v>
      </c>
      <c r="AB6" s="35">
        <f t="shared" si="4"/>
        <v>95.05</v>
      </c>
      <c r="AC6" s="35">
        <f t="shared" si="4"/>
        <v>92.65</v>
      </c>
      <c r="AD6" s="35">
        <f t="shared" si="4"/>
        <v>99.06</v>
      </c>
      <c r="AE6" s="35">
        <f t="shared" si="4"/>
        <v>99.08</v>
      </c>
      <c r="AF6" s="35">
        <f t="shared" si="4"/>
        <v>97.28</v>
      </c>
      <c r="AG6" s="35">
        <f t="shared" si="4"/>
        <v>102.25</v>
      </c>
      <c r="AH6" s="35">
        <f t="shared" si="4"/>
        <v>103.8</v>
      </c>
      <c r="AI6" s="34" t="str">
        <f>IF(AI7="","",IF(AI7="-","【-】","【"&amp;SUBSTITUTE(TEXT(AI7,"#,##0.00"),"-","△")&amp;"】"))</f>
        <v>【100.62】</v>
      </c>
      <c r="AJ6" s="34">
        <f>IF(AJ7="",NA(),AJ7)</f>
        <v>0</v>
      </c>
      <c r="AK6" s="34">
        <f t="shared" ref="AK6:AS6" si="5">IF(AK7="",NA(),AK7)</f>
        <v>0</v>
      </c>
      <c r="AL6" s="34">
        <f t="shared" si="5"/>
        <v>0</v>
      </c>
      <c r="AM6" s="34">
        <f t="shared" si="5"/>
        <v>0</v>
      </c>
      <c r="AN6" s="34">
        <f t="shared" si="5"/>
        <v>0</v>
      </c>
      <c r="AO6" s="35">
        <f t="shared" si="5"/>
        <v>233.19</v>
      </c>
      <c r="AP6" s="35">
        <f t="shared" si="5"/>
        <v>221.59</v>
      </c>
      <c r="AQ6" s="35">
        <f t="shared" si="5"/>
        <v>244.06</v>
      </c>
      <c r="AR6" s="35">
        <f t="shared" si="5"/>
        <v>12.96</v>
      </c>
      <c r="AS6" s="35">
        <f t="shared" si="5"/>
        <v>5.81</v>
      </c>
      <c r="AT6" s="34" t="str">
        <f>IF(AT7="","",IF(AT7="-","【-】","【"&amp;SUBSTITUTE(TEXT(AT7,"#,##0.00"),"-","△")&amp;"】"))</f>
        <v>【134.74】</v>
      </c>
      <c r="AU6" s="35">
        <f>IF(AU7="",NA(),AU7)</f>
        <v>27.89</v>
      </c>
      <c r="AV6" s="35">
        <f t="shared" ref="AV6:BD6" si="6">IF(AV7="",NA(),AV7)</f>
        <v>18.079999999999998</v>
      </c>
      <c r="AW6" s="35">
        <f t="shared" si="6"/>
        <v>17.3</v>
      </c>
      <c r="AX6" s="35">
        <f t="shared" si="6"/>
        <v>4.1100000000000003</v>
      </c>
      <c r="AY6" s="35">
        <f t="shared" si="6"/>
        <v>4.83</v>
      </c>
      <c r="AZ6" s="35">
        <f t="shared" si="6"/>
        <v>71.86</v>
      </c>
      <c r="BA6" s="35">
        <f t="shared" si="6"/>
        <v>56.86</v>
      </c>
      <c r="BB6" s="35">
        <f t="shared" si="6"/>
        <v>57.91</v>
      </c>
      <c r="BC6" s="35">
        <f t="shared" si="6"/>
        <v>11.03</v>
      </c>
      <c r="BD6" s="35">
        <f t="shared" si="6"/>
        <v>22.04</v>
      </c>
      <c r="BE6" s="34" t="str">
        <f>IF(BE7="","",IF(BE7="-","【-】","【"&amp;SUBSTITUTE(TEXT(BE7,"#,##0.00"),"-","△")&amp;"】"))</f>
        <v>【76.04】</v>
      </c>
      <c r="BF6" s="35">
        <f>IF(BF7="",NA(),BF7)</f>
        <v>160.91999999999999</v>
      </c>
      <c r="BG6" s="35">
        <f t="shared" ref="BG6:BO6" si="7">IF(BG7="",NA(),BG7)</f>
        <v>172.94</v>
      </c>
      <c r="BH6" s="35">
        <f t="shared" si="7"/>
        <v>148.74</v>
      </c>
      <c r="BI6" s="35">
        <f t="shared" si="7"/>
        <v>143.84</v>
      </c>
      <c r="BJ6" s="35">
        <f t="shared" si="7"/>
        <v>100.56</v>
      </c>
      <c r="BK6" s="35">
        <f t="shared" si="7"/>
        <v>817.63</v>
      </c>
      <c r="BL6" s="35">
        <f t="shared" si="7"/>
        <v>830.5</v>
      </c>
      <c r="BM6" s="35">
        <f t="shared" si="7"/>
        <v>1029.24</v>
      </c>
      <c r="BN6" s="35">
        <f t="shared" si="7"/>
        <v>238.95</v>
      </c>
      <c r="BO6" s="35">
        <f t="shared" si="7"/>
        <v>169.47</v>
      </c>
      <c r="BP6" s="34" t="str">
        <f>IF(BP7="","",IF(BP7="-","【-】","【"&amp;SUBSTITUTE(TEXT(BP7,"#,##0.00"),"-","△")&amp;"】"))</f>
        <v>【920.42】</v>
      </c>
      <c r="BQ6" s="35">
        <f>IF(BQ7="",NA(),BQ7)</f>
        <v>78.959999999999994</v>
      </c>
      <c r="BR6" s="35">
        <f t="shared" ref="BR6:BZ6" si="8">IF(BR7="",NA(),BR7)</f>
        <v>78.94</v>
      </c>
      <c r="BS6" s="35">
        <f t="shared" si="8"/>
        <v>81.150000000000006</v>
      </c>
      <c r="BT6" s="35">
        <f t="shared" si="8"/>
        <v>81.28</v>
      </c>
      <c r="BU6" s="35">
        <f t="shared" si="8"/>
        <v>74.33</v>
      </c>
      <c r="BV6" s="35">
        <f t="shared" si="8"/>
        <v>46.31</v>
      </c>
      <c r="BW6" s="35">
        <f t="shared" si="8"/>
        <v>43.66</v>
      </c>
      <c r="BX6" s="35">
        <f t="shared" si="8"/>
        <v>43.13</v>
      </c>
      <c r="BY6" s="35">
        <f t="shared" si="8"/>
        <v>53.57</v>
      </c>
      <c r="BZ6" s="35">
        <f t="shared" si="8"/>
        <v>53.03</v>
      </c>
      <c r="CA6" s="34" t="str">
        <f>IF(CA7="","",IF(CA7="-","【-】","【"&amp;SUBSTITUTE(TEXT(CA7,"#,##0.00"),"-","△")&amp;"】"))</f>
        <v>【47.34】</v>
      </c>
      <c r="CB6" s="35">
        <f>IF(CB7="",NA(),CB7)</f>
        <v>207.11</v>
      </c>
      <c r="CC6" s="35">
        <f t="shared" ref="CC6:CK6" si="9">IF(CC7="",NA(),CC7)</f>
        <v>207.39</v>
      </c>
      <c r="CD6" s="35">
        <f t="shared" si="9"/>
        <v>202</v>
      </c>
      <c r="CE6" s="35">
        <f t="shared" si="9"/>
        <v>201.93</v>
      </c>
      <c r="CF6" s="35">
        <f t="shared" si="9"/>
        <v>221.3</v>
      </c>
      <c r="CG6" s="35">
        <f t="shared" si="9"/>
        <v>349.08</v>
      </c>
      <c r="CH6" s="35">
        <f t="shared" si="9"/>
        <v>382.09</v>
      </c>
      <c r="CI6" s="35">
        <f t="shared" si="9"/>
        <v>392.03</v>
      </c>
      <c r="CJ6" s="35">
        <f t="shared" si="9"/>
        <v>310.41000000000003</v>
      </c>
      <c r="CK6" s="35">
        <f t="shared" si="9"/>
        <v>301.77</v>
      </c>
      <c r="CL6" s="34" t="str">
        <f>IF(CL7="","",IF(CL7="-","【-】","【"&amp;SUBSTITUTE(TEXT(CL7,"#,##0.00"),"-","△")&amp;"】"))</f>
        <v>【360.30】</v>
      </c>
      <c r="CM6" s="35">
        <f>IF(CM7="",NA(),CM7)</f>
        <v>42.72</v>
      </c>
      <c r="CN6" s="35">
        <f t="shared" ref="CN6:CV6" si="10">IF(CN7="",NA(),CN7)</f>
        <v>41.93</v>
      </c>
      <c r="CO6" s="35">
        <f t="shared" si="10"/>
        <v>39.869999999999997</v>
      </c>
      <c r="CP6" s="35">
        <f t="shared" si="10"/>
        <v>38.950000000000003</v>
      </c>
      <c r="CQ6" s="35">
        <f t="shared" si="10"/>
        <v>37.72</v>
      </c>
      <c r="CR6" s="35">
        <f t="shared" si="10"/>
        <v>39.42</v>
      </c>
      <c r="CS6" s="35">
        <f t="shared" si="10"/>
        <v>39.68</v>
      </c>
      <c r="CT6" s="35">
        <f t="shared" si="10"/>
        <v>35.64</v>
      </c>
      <c r="CU6" s="35">
        <f t="shared" si="10"/>
        <v>39.9</v>
      </c>
      <c r="CV6" s="35">
        <f t="shared" si="10"/>
        <v>39.799999999999997</v>
      </c>
      <c r="CW6" s="34" t="str">
        <f>IF(CW7="","",IF(CW7="-","【-】","【"&amp;SUBSTITUTE(TEXT(CW7,"#,##0.00"),"-","△")&amp;"】"))</f>
        <v>【34.06】</v>
      </c>
      <c r="CX6" s="35">
        <f>IF(CX7="",NA(),CX7)</f>
        <v>91.88</v>
      </c>
      <c r="CY6" s="35">
        <f t="shared" ref="CY6:DG6" si="11">IF(CY7="",NA(),CY7)</f>
        <v>92.36</v>
      </c>
      <c r="CZ6" s="35">
        <f t="shared" si="11"/>
        <v>92.9</v>
      </c>
      <c r="DA6" s="35">
        <f t="shared" si="11"/>
        <v>92.96</v>
      </c>
      <c r="DB6" s="35">
        <f t="shared" si="11"/>
        <v>93.91</v>
      </c>
      <c r="DC6" s="35">
        <f t="shared" si="11"/>
        <v>82.97</v>
      </c>
      <c r="DD6" s="35">
        <f t="shared" si="11"/>
        <v>83.95</v>
      </c>
      <c r="DE6" s="35">
        <f t="shared" si="11"/>
        <v>82.92</v>
      </c>
      <c r="DF6" s="35">
        <f t="shared" si="11"/>
        <v>85.72</v>
      </c>
      <c r="DG6" s="35">
        <f t="shared" si="11"/>
        <v>85.32</v>
      </c>
      <c r="DH6" s="34" t="str">
        <f>IF(DH7="","",IF(DH7="-","【-】","【"&amp;SUBSTITUTE(TEXT(DH7,"#,##0.00"),"-","△")&amp;"】"))</f>
        <v>【79.14】</v>
      </c>
      <c r="DI6" s="35">
        <f>IF(DI7="",NA(),DI7)</f>
        <v>3.97</v>
      </c>
      <c r="DJ6" s="35">
        <f t="shared" ref="DJ6:DR6" si="12">IF(DJ7="",NA(),DJ7)</f>
        <v>7.95</v>
      </c>
      <c r="DK6" s="35">
        <f t="shared" si="12"/>
        <v>11.71</v>
      </c>
      <c r="DL6" s="35">
        <f t="shared" si="12"/>
        <v>15.13</v>
      </c>
      <c r="DM6" s="35">
        <f t="shared" si="12"/>
        <v>18.510000000000002</v>
      </c>
      <c r="DN6" s="35">
        <f t="shared" si="12"/>
        <v>10.75</v>
      </c>
      <c r="DO6" s="35">
        <f t="shared" si="12"/>
        <v>23.85</v>
      </c>
      <c r="DP6" s="35">
        <f t="shared" si="12"/>
        <v>27.17</v>
      </c>
      <c r="DQ6" s="35">
        <f t="shared" si="12"/>
        <v>13.77</v>
      </c>
      <c r="DR6" s="35">
        <f t="shared" si="12"/>
        <v>17.260000000000002</v>
      </c>
      <c r="DS6" s="34" t="str">
        <f>IF(DS7="","",IF(DS7="-","【-】","【"&amp;SUBSTITUTE(TEXT(DS7,"#,##0.00"),"-","△")&amp;"】"))</f>
        <v>【25.06】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0.14000000000000001</v>
      </c>
      <c r="EK6" s="35">
        <f t="shared" si="14"/>
        <v>0.05</v>
      </c>
      <c r="EL6" s="35">
        <f t="shared" si="14"/>
        <v>0.18</v>
      </c>
      <c r="EM6" s="35">
        <f t="shared" si="14"/>
        <v>0.12</v>
      </c>
      <c r="EN6" s="34">
        <f t="shared" si="14"/>
        <v>0</v>
      </c>
      <c r="EO6" s="34" t="str">
        <f>IF(EO7="","",IF(EO7="-","【-】","【"&amp;SUBSTITUTE(TEXT(EO7,"#,##0.00"),"-","△")&amp;"】"))</f>
        <v>【0.01】</v>
      </c>
    </row>
    <row r="7" spans="1:148" s="36" customFormat="1" x14ac:dyDescent="0.15">
      <c r="A7" s="28"/>
      <c r="B7" s="37">
        <v>2017</v>
      </c>
      <c r="C7" s="37">
        <v>322016</v>
      </c>
      <c r="D7" s="37">
        <v>46</v>
      </c>
      <c r="E7" s="37">
        <v>17</v>
      </c>
      <c r="F7" s="37">
        <v>6</v>
      </c>
      <c r="G7" s="37">
        <v>0</v>
      </c>
      <c r="H7" s="37" t="s">
        <v>108</v>
      </c>
      <c r="I7" s="37" t="s">
        <v>109</v>
      </c>
      <c r="J7" s="37" t="s">
        <v>110</v>
      </c>
      <c r="K7" s="37" t="s">
        <v>111</v>
      </c>
      <c r="L7" s="37" t="s">
        <v>112</v>
      </c>
      <c r="M7" s="37" t="s">
        <v>113</v>
      </c>
      <c r="N7" s="38" t="s">
        <v>114</v>
      </c>
      <c r="O7" s="38">
        <v>70.040000000000006</v>
      </c>
      <c r="P7" s="38">
        <v>3.02</v>
      </c>
      <c r="Q7" s="38">
        <v>98.1</v>
      </c>
      <c r="R7" s="38">
        <v>3024</v>
      </c>
      <c r="S7" s="38">
        <v>203787</v>
      </c>
      <c r="T7" s="38">
        <v>572.99</v>
      </c>
      <c r="U7" s="38">
        <v>355.66</v>
      </c>
      <c r="V7" s="38">
        <v>6123</v>
      </c>
      <c r="W7" s="38">
        <v>2.33</v>
      </c>
      <c r="X7" s="38">
        <v>2627.9</v>
      </c>
      <c r="Y7" s="38">
        <v>107.78</v>
      </c>
      <c r="Z7" s="38">
        <v>102.05</v>
      </c>
      <c r="AA7" s="38">
        <v>95.21</v>
      </c>
      <c r="AB7" s="38">
        <v>95.05</v>
      </c>
      <c r="AC7" s="38">
        <v>92.65</v>
      </c>
      <c r="AD7" s="38">
        <v>99.06</v>
      </c>
      <c r="AE7" s="38">
        <v>99.08</v>
      </c>
      <c r="AF7" s="38">
        <v>97.28</v>
      </c>
      <c r="AG7" s="38">
        <v>102.25</v>
      </c>
      <c r="AH7" s="38">
        <v>103.8</v>
      </c>
      <c r="AI7" s="38">
        <v>100.62</v>
      </c>
      <c r="AJ7" s="38">
        <v>0</v>
      </c>
      <c r="AK7" s="38">
        <v>0</v>
      </c>
      <c r="AL7" s="38">
        <v>0</v>
      </c>
      <c r="AM7" s="38">
        <v>0</v>
      </c>
      <c r="AN7" s="38">
        <v>0</v>
      </c>
      <c r="AO7" s="38">
        <v>233.19</v>
      </c>
      <c r="AP7" s="38">
        <v>221.59</v>
      </c>
      <c r="AQ7" s="38">
        <v>244.06</v>
      </c>
      <c r="AR7" s="38">
        <v>12.96</v>
      </c>
      <c r="AS7" s="38">
        <v>5.81</v>
      </c>
      <c r="AT7" s="38">
        <v>134.74</v>
      </c>
      <c r="AU7" s="38">
        <v>27.89</v>
      </c>
      <c r="AV7" s="38">
        <v>18.079999999999998</v>
      </c>
      <c r="AW7" s="38">
        <v>17.3</v>
      </c>
      <c r="AX7" s="38">
        <v>4.1100000000000003</v>
      </c>
      <c r="AY7" s="38">
        <v>4.83</v>
      </c>
      <c r="AZ7" s="38">
        <v>71.86</v>
      </c>
      <c r="BA7" s="38">
        <v>56.86</v>
      </c>
      <c r="BB7" s="38">
        <v>57.91</v>
      </c>
      <c r="BC7" s="38">
        <v>11.03</v>
      </c>
      <c r="BD7" s="38">
        <v>22.04</v>
      </c>
      <c r="BE7" s="38">
        <v>76.040000000000006</v>
      </c>
      <c r="BF7" s="38">
        <v>160.91999999999999</v>
      </c>
      <c r="BG7" s="38">
        <v>172.94</v>
      </c>
      <c r="BH7" s="38">
        <v>148.74</v>
      </c>
      <c r="BI7" s="38">
        <v>143.84</v>
      </c>
      <c r="BJ7" s="38">
        <v>100.56</v>
      </c>
      <c r="BK7" s="38">
        <v>817.63</v>
      </c>
      <c r="BL7" s="38">
        <v>830.5</v>
      </c>
      <c r="BM7" s="38">
        <v>1029.24</v>
      </c>
      <c r="BN7" s="38">
        <v>238.95</v>
      </c>
      <c r="BO7" s="38">
        <v>169.47</v>
      </c>
      <c r="BP7" s="38">
        <v>920.42</v>
      </c>
      <c r="BQ7" s="38">
        <v>78.959999999999994</v>
      </c>
      <c r="BR7" s="38">
        <v>78.94</v>
      </c>
      <c r="BS7" s="38">
        <v>81.150000000000006</v>
      </c>
      <c r="BT7" s="38">
        <v>81.28</v>
      </c>
      <c r="BU7" s="38">
        <v>74.33</v>
      </c>
      <c r="BV7" s="38">
        <v>46.31</v>
      </c>
      <c r="BW7" s="38">
        <v>43.66</v>
      </c>
      <c r="BX7" s="38">
        <v>43.13</v>
      </c>
      <c r="BY7" s="38">
        <v>53.57</v>
      </c>
      <c r="BZ7" s="38">
        <v>53.03</v>
      </c>
      <c r="CA7" s="38">
        <v>47.34</v>
      </c>
      <c r="CB7" s="38">
        <v>207.11</v>
      </c>
      <c r="CC7" s="38">
        <v>207.39</v>
      </c>
      <c r="CD7" s="38">
        <v>202</v>
      </c>
      <c r="CE7" s="38">
        <v>201.93</v>
      </c>
      <c r="CF7" s="38">
        <v>221.3</v>
      </c>
      <c r="CG7" s="38">
        <v>349.08</v>
      </c>
      <c r="CH7" s="38">
        <v>382.09</v>
      </c>
      <c r="CI7" s="38">
        <v>392.03</v>
      </c>
      <c r="CJ7" s="38">
        <v>310.41000000000003</v>
      </c>
      <c r="CK7" s="38">
        <v>301.77</v>
      </c>
      <c r="CL7" s="38">
        <v>360.3</v>
      </c>
      <c r="CM7" s="38">
        <v>42.72</v>
      </c>
      <c r="CN7" s="38">
        <v>41.93</v>
      </c>
      <c r="CO7" s="38">
        <v>39.869999999999997</v>
      </c>
      <c r="CP7" s="38">
        <v>38.950000000000003</v>
      </c>
      <c r="CQ7" s="38">
        <v>37.72</v>
      </c>
      <c r="CR7" s="38">
        <v>39.42</v>
      </c>
      <c r="CS7" s="38">
        <v>39.68</v>
      </c>
      <c r="CT7" s="38">
        <v>35.64</v>
      </c>
      <c r="CU7" s="38">
        <v>39.9</v>
      </c>
      <c r="CV7" s="38">
        <v>39.799999999999997</v>
      </c>
      <c r="CW7" s="38">
        <v>34.06</v>
      </c>
      <c r="CX7" s="38">
        <v>91.88</v>
      </c>
      <c r="CY7" s="38">
        <v>92.36</v>
      </c>
      <c r="CZ7" s="38">
        <v>92.9</v>
      </c>
      <c r="DA7" s="38">
        <v>92.96</v>
      </c>
      <c r="DB7" s="38">
        <v>93.91</v>
      </c>
      <c r="DC7" s="38">
        <v>82.97</v>
      </c>
      <c r="DD7" s="38">
        <v>83.95</v>
      </c>
      <c r="DE7" s="38">
        <v>82.92</v>
      </c>
      <c r="DF7" s="38">
        <v>85.72</v>
      </c>
      <c r="DG7" s="38">
        <v>85.32</v>
      </c>
      <c r="DH7" s="38">
        <v>79.14</v>
      </c>
      <c r="DI7" s="38">
        <v>3.97</v>
      </c>
      <c r="DJ7" s="38">
        <v>7.95</v>
      </c>
      <c r="DK7" s="38">
        <v>11.71</v>
      </c>
      <c r="DL7" s="38">
        <v>15.13</v>
      </c>
      <c r="DM7" s="38">
        <v>18.510000000000002</v>
      </c>
      <c r="DN7" s="38">
        <v>10.75</v>
      </c>
      <c r="DO7" s="38">
        <v>23.85</v>
      </c>
      <c r="DP7" s="38">
        <v>27.17</v>
      </c>
      <c r="DQ7" s="38">
        <v>13.77</v>
      </c>
      <c r="DR7" s="38">
        <v>17.260000000000002</v>
      </c>
      <c r="DS7" s="38">
        <v>25.06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0.14000000000000001</v>
      </c>
      <c r="EK7" s="38">
        <v>0.05</v>
      </c>
      <c r="EL7" s="38">
        <v>0.18</v>
      </c>
      <c r="EM7" s="38">
        <v>0.12</v>
      </c>
      <c r="EN7" s="38">
        <v>0</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2019-02-04T04:26:45Z</cp:lastPrinted>
  <dcterms:modified xsi:type="dcterms:W3CDTF">2019-02-04T04:26:48Z</dcterms:modified>
</cp:coreProperties>
</file>