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301 経営比較分析表（観光施設事業（休養宿泊施設事業）・駐車場整備事業）\02 分析について\03 市町村→県\隠岐の島町\"/>
    </mc:Choice>
  </mc:AlternateContent>
  <workbookProtection workbookAlgorithmName="SHA-512" workbookHashValue="F8Ba4NLDov67rdqznQac/SXCC2q7Z4UAdbZecuZtbnbpWWt53vdm/Z1w2zmLaji0b1sdnZUKramHKij27+8C4Q==" workbookSaltValue="VP/Pi61hPQTM+bVFM3F5WA==" workbookSpinCount="100000" lockStructure="1"/>
  <bookViews>
    <workbookView xWindow="0" yWindow="0" windowWidth="20490" windowHeight="750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MI76" i="4" l="1"/>
  <c r="HJ51" i="4"/>
  <c r="MA30" i="4"/>
  <c r="CS30" i="4"/>
  <c r="IT76" i="4"/>
  <c r="CS51" i="4"/>
  <c r="HJ30" i="4"/>
  <c r="BZ76" i="4"/>
  <c r="MA51" i="4"/>
  <c r="C11" i="5"/>
  <c r="D11" i="5"/>
  <c r="E11" i="5"/>
  <c r="B11" i="5"/>
  <c r="BZ30" i="4" l="1"/>
  <c r="BK76" i="4"/>
  <c r="LH51" i="4"/>
  <c r="IE76" i="4"/>
  <c r="BZ51" i="4"/>
  <c r="LT76" i="4"/>
  <c r="GQ51" i="4"/>
  <c r="LH30" i="4"/>
  <c r="GQ30" i="4"/>
  <c r="HP76" i="4"/>
  <c r="BG30" i="4"/>
  <c r="KO30" i="4"/>
  <c r="BG51" i="4"/>
  <c r="AV76" i="4"/>
  <c r="KO51" i="4"/>
  <c r="FX51" i="4"/>
  <c r="FX30" i="4"/>
  <c r="LE76" i="4"/>
  <c r="KP76" i="4"/>
  <c r="FE51" i="4"/>
  <c r="HA76" i="4"/>
  <c r="AN51" i="4"/>
  <c r="FE30" i="4"/>
  <c r="JV51" i="4"/>
  <c r="JV30" i="4"/>
  <c r="AN30" i="4"/>
  <c r="AG76"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<sst xmlns="http://schemas.openxmlformats.org/spreadsheetml/2006/main" count="286" uniqueCount="135">
  <si>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</si>
  <si>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</si>
  <si>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</si>
  <si>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</si>
  <si>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</si>
  <si>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</si>
  <si>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</si>
  <si>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</si>
  <si>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</si>
  <si>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</si>
  <si>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</si>
  <si>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</si>
  <si>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</si>
  <si>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</si>
  <si>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</si>
  <si>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</si>
  <si>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</si>
  <si>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</si>
  <si>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</si>
  <si>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</si>
  <si>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</si>
  <si>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</si>
  <si>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</si>
  <si>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</si>
  <si>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</si>
  <si>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</si>
  <si>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</si>
  <si>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</si>
  <si>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</si>
  <si>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</si>
  <si>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</si>
  <si>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</si>
  <si>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</si>
  <si>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</si>
  <si>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</si>
  <si>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</si>
  <si>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</si>
  <si>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</si>
  <si>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</si>
  <si>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</si>
  <si>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</si>
  <si>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</si>
  <si>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</si>
  <si>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</si>
  <si>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</si>
  <si>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</si>
  <si>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</si>
  <si>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</si>
  <si>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</si>
  <si>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</si>
  <si>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</si>
  <si>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</si>
  <si>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</si>
  <si>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</si>
  <si>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</si>
  <si>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</si>
  <si>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</si>
  <si>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</si>
  <si>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</si>
  <si>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</si>
  <si>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</si>
  <si>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</si>
  <si>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</si>
  <si>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</si>
  <si>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</si>
  <si>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</si>
  <si>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</si>
  <si>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</si>
  <si>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</si>
  <si>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</si>
  <si>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</si>
  <si>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</si>
  <si>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</si>
  <si>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</si>
  <si>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</si>
  <si>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</si>
  <si>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</si>
  <si>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</si>
  <si>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</si>
  <si>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</si>
  <si>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</si>
  <si>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</si>
  <si>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</si>
  <si>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</si>
  <si>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</si>
  <si>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</si>
  <si>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</si>
  <si>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</si>
  <si>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</si>
  <si>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</si>
  <si>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</si>
  <si>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</si>
  <si>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</si>
  <si>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</si>
  <si>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</si>
  <si>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</si>
  <si>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</si>
  <si>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</si>
  <si>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</si>
  <si>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</si>
  <si>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</si>
  <si>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</si>
  <si>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</si>
  <si>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</si>
  <si>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</si>
  <si>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</si>
  <si>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</si>
  <si>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</si>
  <si>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</si>
  <si>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</si>
  <si>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</si>
  <si>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</si>
  <si>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</si>
  <si>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島根県　隠岐の島町</t>
  </si>
  <si>
    <t>立体駐車場</t>
  </si>
  <si>
    <t>法非適用</t>
  </si>
  <si>
    <t>駐車場整備事業</t>
  </si>
  <si>
    <t>-</t>
  </si>
  <si>
    <t>Ａ１Ｂ２</t>
  </si>
  <si>
    <t>該当数値なし</t>
  </si>
  <si>
    <t>その他駐車場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</si>
  <si>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</si>
  <si>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</si>
  <si>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</si>
  <si>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</si>
  <si>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</si>
  <si>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</si>
  <si>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</si>
  <si>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</si>
  <si>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</si>
  <si>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</si>
  <si>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西郷港付近の駐車場であるため、隠岐汽船の利用者及びその送迎のための利用に加え、近隣の商業施設等の利用や周辺住民の利用も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rPh sb="1" eb="3">
      <t>サイゴウ</t>
    </rPh>
    <rPh sb="3" eb="4">
      <t>コウ</t>
    </rPh>
    <rPh sb="4" eb="6">
      <t>フキン</t>
    </rPh>
    <rPh sb="7" eb="10">
      <t>チュウシャジョウ</t>
    </rPh>
    <rPh sb="16" eb="18">
      <t>オキ</t>
    </rPh>
    <rPh sb="18" eb="20">
      <t>キセン</t>
    </rPh>
    <rPh sb="21" eb="24">
      <t>リヨウシャ</t>
    </rPh>
    <rPh sb="24" eb="25">
      <t>オヨ</t>
    </rPh>
    <rPh sb="28" eb="30">
      <t>ソウゲイ</t>
    </rPh>
    <rPh sb="34" eb="36">
      <t>リヨウ</t>
    </rPh>
    <rPh sb="37" eb="38">
      <t>クワ</t>
    </rPh>
    <rPh sb="40" eb="42">
      <t>キンリン</t>
    </rPh>
    <rPh sb="43" eb="45">
      <t>ショウギョウ</t>
    </rPh>
    <rPh sb="45" eb="47">
      <t>シセツ</t>
    </rPh>
    <rPh sb="47" eb="48">
      <t>トウ</t>
    </rPh>
    <rPh sb="49" eb="51">
      <t>リヨウ</t>
    </rPh>
    <rPh sb="52" eb="54">
      <t>シュウヘン</t>
    </rPh>
    <rPh sb="54" eb="56">
      <t>ジュウミン</t>
    </rPh>
    <rPh sb="57" eb="59">
      <t>リヨウ</t>
    </rPh>
    <rPh sb="63" eb="65">
      <t>カドウ</t>
    </rPh>
    <rPh sb="65" eb="66">
      <t>リツ</t>
    </rPh>
    <rPh sb="67" eb="68">
      <t>タ</t>
    </rPh>
    <rPh sb="68" eb="70">
      <t>ダンタイ</t>
    </rPh>
    <rPh sb="71" eb="73">
      <t>ヒカク</t>
    </rPh>
    <rPh sb="75" eb="76">
      <t>タカ</t>
    </rPh>
    <rPh sb="83" eb="85">
      <t>オキ</t>
    </rPh>
    <rPh sb="85" eb="87">
      <t>キセン</t>
    </rPh>
    <rPh sb="88" eb="90">
      <t>ハンボウ</t>
    </rPh>
    <rPh sb="90" eb="91">
      <t>キ</t>
    </rPh>
    <rPh sb="93" eb="95">
      <t>マンシャ</t>
    </rPh>
    <rPh sb="101" eb="102">
      <t>オオ</t>
    </rPh>
    <rPh sb="106" eb="107">
      <t>クワ</t>
    </rPh>
    <rPh sb="109" eb="111">
      <t>ヘイセイ</t>
    </rPh>
    <rPh sb="113" eb="114">
      <t>ネン</t>
    </rPh>
    <rPh sb="115" eb="116">
      <t>ガツ</t>
    </rPh>
    <rPh sb="119" eb="121">
      <t>オキ</t>
    </rPh>
    <rPh sb="122" eb="124">
      <t>シマチョウ</t>
    </rPh>
    <rPh sb="124" eb="126">
      <t>コウロ</t>
    </rPh>
    <rPh sb="127" eb="130">
      <t>コウクウロ</t>
    </rPh>
    <rPh sb="130" eb="132">
      <t>リョキャク</t>
    </rPh>
    <rPh sb="132" eb="134">
      <t>ウンチン</t>
    </rPh>
    <rPh sb="134" eb="136">
      <t>ジョセイ</t>
    </rPh>
    <rPh sb="136" eb="138">
      <t>ジギョウ</t>
    </rPh>
    <rPh sb="140" eb="142">
      <t>ジッシ</t>
    </rPh>
    <rPh sb="143" eb="144">
      <t>トモナ</t>
    </rPh>
    <rPh sb="145" eb="147">
      <t>オキ</t>
    </rPh>
    <rPh sb="147" eb="149">
      <t>キセン</t>
    </rPh>
    <rPh sb="150" eb="153">
      <t>リヨウシャ</t>
    </rPh>
    <rPh sb="154" eb="156">
      <t>ゾウカ</t>
    </rPh>
    <rPh sb="158" eb="161">
      <t>チュウシャジョウ</t>
    </rPh>
    <rPh sb="162" eb="164">
      <t>リヨウ</t>
    </rPh>
    <rPh sb="164" eb="165">
      <t>シャ</t>
    </rPh>
    <rPh sb="166" eb="168">
      <t>ゾウカ</t>
    </rPh>
    <rPh sb="168" eb="170">
      <t>ケイコウ</t>
    </rPh>
    <rPh sb="174" eb="176">
      <t>コンゴ</t>
    </rPh>
    <rPh sb="182" eb="183">
      <t>ツヅ</t>
    </rPh>
    <rPh sb="187" eb="188">
      <t>カンガ</t>
    </rPh>
    <phoneticPr fontId="6"/>
  </si>
  <si>
    <t>　立体駐車場は、平成元年に整備され、小修理を加えながら現在に至っているが、大規模な改修等の必要は認められない。
　公共施設総合管理計画では、施設の更新時期は施設整備後50年と設定されていることから、約20年後には立体駐車場の更新時期を迎えることとなる。このため、更新費用に充てるため駐車場整備基金を積み立てており、平成28年度末残高は36,160千円、平成29年度末積立予定額4,000千円となっている。</t>
    <rPh sb="1" eb="3">
      <t>リッタイ</t>
    </rPh>
    <rPh sb="3" eb="6">
      <t>チュウシャジョウ</t>
    </rPh>
    <rPh sb="8" eb="10">
      <t>ヘイセイ</t>
    </rPh>
    <rPh sb="10" eb="12">
      <t>ガンネン</t>
    </rPh>
    <rPh sb="13" eb="15">
      <t>セイビ</t>
    </rPh>
    <rPh sb="18" eb="21">
      <t>ショウシュウリ</t>
    </rPh>
    <rPh sb="22" eb="23">
      <t>クワ</t>
    </rPh>
    <rPh sb="27" eb="29">
      <t>ゲンザイ</t>
    </rPh>
    <rPh sb="30" eb="31">
      <t>イタ</t>
    </rPh>
    <rPh sb="37" eb="40">
      <t>ダイキボ</t>
    </rPh>
    <rPh sb="41" eb="43">
      <t>カイシュウ</t>
    </rPh>
    <rPh sb="43" eb="44">
      <t>トウ</t>
    </rPh>
    <rPh sb="45" eb="47">
      <t>ヒツヨウ</t>
    </rPh>
    <rPh sb="48" eb="49">
      <t>ミト</t>
    </rPh>
    <rPh sb="70" eb="72">
      <t>シセツ</t>
    </rPh>
    <rPh sb="73" eb="75">
      <t>コウシン</t>
    </rPh>
    <rPh sb="75" eb="77">
      <t>ジキ</t>
    </rPh>
    <rPh sb="78" eb="80">
      <t>シセツ</t>
    </rPh>
    <rPh sb="80" eb="82">
      <t>セイビ</t>
    </rPh>
    <rPh sb="82" eb="83">
      <t>ゴ</t>
    </rPh>
    <rPh sb="85" eb="86">
      <t>ネン</t>
    </rPh>
    <rPh sb="87" eb="89">
      <t>セッテイ</t>
    </rPh>
    <rPh sb="99" eb="100">
      <t>ヤク</t>
    </rPh>
    <rPh sb="102" eb="104">
      <t>ネンゴ</t>
    </rPh>
    <rPh sb="106" eb="108">
      <t>リッタイ</t>
    </rPh>
    <rPh sb="108" eb="110">
      <t>チュウシャ</t>
    </rPh>
    <rPh sb="110" eb="111">
      <t>ジョウ</t>
    </rPh>
    <rPh sb="112" eb="114">
      <t>コウシン</t>
    </rPh>
    <rPh sb="114" eb="116">
      <t>ジキ</t>
    </rPh>
    <rPh sb="117" eb="118">
      <t>ムカ</t>
    </rPh>
    <rPh sb="131" eb="133">
      <t>コウシン</t>
    </rPh>
    <rPh sb="133" eb="135">
      <t>ヒヨウ</t>
    </rPh>
    <rPh sb="136" eb="137">
      <t>ア</t>
    </rPh>
    <rPh sb="141" eb="144">
      <t>チュウシャジョウ</t>
    </rPh>
    <rPh sb="144" eb="146">
      <t>セイビ</t>
    </rPh>
    <rPh sb="146" eb="148">
      <t>キキン</t>
    </rPh>
    <rPh sb="149" eb="150">
      <t>ツ</t>
    </rPh>
    <rPh sb="151" eb="152">
      <t>タ</t>
    </rPh>
    <rPh sb="157" eb="159">
      <t>ヘイセイ</t>
    </rPh>
    <rPh sb="161" eb="164">
      <t>ネンドマツ</t>
    </rPh>
    <rPh sb="164" eb="166">
      <t>ザンダカ</t>
    </rPh>
    <rPh sb="173" eb="174">
      <t>セン</t>
    </rPh>
    <rPh sb="174" eb="175">
      <t>エン</t>
    </rPh>
    <rPh sb="176" eb="178">
      <t>ヘイセイ</t>
    </rPh>
    <rPh sb="180" eb="183">
      <t>ネンドマツ</t>
    </rPh>
    <rPh sb="183" eb="185">
      <t>ツミタテ</t>
    </rPh>
    <rPh sb="185" eb="187">
      <t>ヨテイ</t>
    </rPh>
    <rPh sb="187" eb="188">
      <t>ガク</t>
    </rPh>
    <phoneticPr fontId="6"/>
  </si>
  <si>
    <t>　立体駐車場は、利用状況やその設置目的から必要性は認められ、収益等の状況も良好であるので、引き続き現状通り運営していくべき施設であると考える。
　経営戦略を作成するにあたり、施設の民間譲渡も検討する必要があるが、駐車場内に下水道事業に関する施設を設置する計画があることや西郷港周辺の公共事業の関係車両を優先的に駐車させることがあるなど隠岐の島町の行政目的での利用が見込まれることから慎重に進める必要がある。</t>
    <rPh sb="1" eb="6">
      <t>リッタイチュウシャジョウ</t>
    </rPh>
    <rPh sb="8" eb="10">
      <t>リヨウ</t>
    </rPh>
    <rPh sb="10" eb="12">
      <t>ジョウキョウ</t>
    </rPh>
    <rPh sb="15" eb="17">
      <t>セッチ</t>
    </rPh>
    <rPh sb="17" eb="19">
      <t>モクテキ</t>
    </rPh>
    <rPh sb="21" eb="24">
      <t>ヒツヨウセイ</t>
    </rPh>
    <rPh sb="25" eb="26">
      <t>ミト</t>
    </rPh>
    <rPh sb="30" eb="32">
      <t>シュウエキ</t>
    </rPh>
    <rPh sb="32" eb="33">
      <t>トウ</t>
    </rPh>
    <rPh sb="34" eb="36">
      <t>ジョウキョウ</t>
    </rPh>
    <rPh sb="37" eb="39">
      <t>リョウコウ</t>
    </rPh>
    <rPh sb="45" eb="46">
      <t>ヒ</t>
    </rPh>
    <rPh sb="47" eb="48">
      <t>ツヅ</t>
    </rPh>
    <rPh sb="49" eb="51">
      <t>ゲンジョウ</t>
    </rPh>
    <rPh sb="51" eb="52">
      <t>ドオ</t>
    </rPh>
    <rPh sb="53" eb="55">
      <t>ウンエイ</t>
    </rPh>
    <rPh sb="61" eb="63">
      <t>シセツ</t>
    </rPh>
    <rPh sb="67" eb="68">
      <t>カンガ</t>
    </rPh>
    <rPh sb="73" eb="75">
      <t>ケイエイ</t>
    </rPh>
    <rPh sb="75" eb="77">
      <t>センリャク</t>
    </rPh>
    <rPh sb="78" eb="80">
      <t>サクセイ</t>
    </rPh>
    <rPh sb="87" eb="89">
      <t>シセツ</t>
    </rPh>
    <rPh sb="90" eb="92">
      <t>ミンカン</t>
    </rPh>
    <rPh sb="92" eb="94">
      <t>ジョウト</t>
    </rPh>
    <rPh sb="95" eb="97">
      <t>ケントウ</t>
    </rPh>
    <rPh sb="99" eb="101">
      <t>ヒツヨウ</t>
    </rPh>
    <rPh sb="106" eb="108">
      <t>チュウシャ</t>
    </rPh>
    <rPh sb="108" eb="109">
      <t>ジョウ</t>
    </rPh>
    <rPh sb="109" eb="110">
      <t>ナイ</t>
    </rPh>
    <rPh sb="111" eb="114">
      <t>ゲスイドウ</t>
    </rPh>
    <rPh sb="114" eb="116">
      <t>ジギョウ</t>
    </rPh>
    <rPh sb="117" eb="118">
      <t>カン</t>
    </rPh>
    <rPh sb="120" eb="122">
      <t>シセツ</t>
    </rPh>
    <rPh sb="123" eb="125">
      <t>セッチ</t>
    </rPh>
    <rPh sb="127" eb="129">
      <t>ケイカク</t>
    </rPh>
    <rPh sb="135" eb="137">
      <t>サイゴウ</t>
    </rPh>
    <rPh sb="137" eb="138">
      <t>コウ</t>
    </rPh>
    <rPh sb="138" eb="140">
      <t>シュウヘン</t>
    </rPh>
    <rPh sb="141" eb="143">
      <t>コウキョウ</t>
    </rPh>
    <rPh sb="143" eb="145">
      <t>ジギョウ</t>
    </rPh>
    <rPh sb="146" eb="148">
      <t>カンケイ</t>
    </rPh>
    <rPh sb="148" eb="150">
      <t>シャリョウ</t>
    </rPh>
    <rPh sb="151" eb="154">
      <t>ユウセンテキ</t>
    </rPh>
    <rPh sb="155" eb="157">
      <t>チュウシャ</t>
    </rPh>
    <rPh sb="167" eb="169">
      <t>オキ</t>
    </rPh>
    <rPh sb="170" eb="172">
      <t>シマチョウ</t>
    </rPh>
    <rPh sb="173" eb="175">
      <t>ギョウセイ</t>
    </rPh>
    <rPh sb="175" eb="177">
      <t>モクテキ</t>
    </rPh>
    <rPh sb="179" eb="181">
      <t>リヨウ</t>
    </rPh>
    <rPh sb="182" eb="184">
      <t>ミコ</t>
    </rPh>
    <rPh sb="191" eb="193">
      <t>シンチョウ</t>
    </rPh>
    <rPh sb="194" eb="195">
      <t>スス</t>
    </rPh>
    <rPh sb="197" eb="199">
      <t>ヒツヨウ</t>
    </rPh>
    <phoneticPr fontId="6"/>
  </si>
  <si>
    <t>　西郷港埠頭立体駐車場は、西郷港付近の駐車場不足による道路の混雑を緩和するため設置されたものである。西郷港や付近の商業施設の利用者等により安定した利用が見込まれる上、指定管理者制の導入により経費の節減を図り、①収益的収支比率・④売上高ＧＯＰ比率は他団体と比較しても高い水準を維持している。</t>
    <rPh sb="1" eb="3">
      <t>サイゴウ</t>
    </rPh>
    <rPh sb="3" eb="4">
      <t>コウ</t>
    </rPh>
    <rPh sb="4" eb="6">
      <t>フトウ</t>
    </rPh>
    <rPh sb="6" eb="8">
      <t>リッタイ</t>
    </rPh>
    <rPh sb="8" eb="11">
      <t>チュウシャジョウ</t>
    </rPh>
    <rPh sb="13" eb="15">
      <t>サイゴウ</t>
    </rPh>
    <rPh sb="15" eb="16">
      <t>コウ</t>
    </rPh>
    <rPh sb="16" eb="18">
      <t>フキン</t>
    </rPh>
    <rPh sb="19" eb="22">
      <t>チュウシャジョウ</t>
    </rPh>
    <rPh sb="22" eb="24">
      <t>フソク</t>
    </rPh>
    <rPh sb="27" eb="29">
      <t>ドウロ</t>
    </rPh>
    <rPh sb="30" eb="32">
      <t>コンザツ</t>
    </rPh>
    <rPh sb="33" eb="35">
      <t>カンワ</t>
    </rPh>
    <rPh sb="39" eb="41">
      <t>セッチ</t>
    </rPh>
    <rPh sb="50" eb="52">
      <t>サイゴウ</t>
    </rPh>
    <rPh sb="52" eb="53">
      <t>コウ</t>
    </rPh>
    <rPh sb="54" eb="56">
      <t>フキン</t>
    </rPh>
    <rPh sb="57" eb="59">
      <t>ショウギョウ</t>
    </rPh>
    <rPh sb="59" eb="61">
      <t>シセツ</t>
    </rPh>
    <rPh sb="62" eb="65">
      <t>リヨウシャ</t>
    </rPh>
    <rPh sb="65" eb="66">
      <t>トウ</t>
    </rPh>
    <rPh sb="69" eb="71">
      <t>アンテイ</t>
    </rPh>
    <rPh sb="73" eb="75">
      <t>リヨウ</t>
    </rPh>
    <rPh sb="76" eb="78">
      <t>ミコ</t>
    </rPh>
    <rPh sb="81" eb="82">
      <t>ウエ</t>
    </rPh>
    <rPh sb="83" eb="85">
      <t>シテイ</t>
    </rPh>
    <rPh sb="85" eb="88">
      <t>カンリシャ</t>
    </rPh>
    <rPh sb="88" eb="89">
      <t>セイ</t>
    </rPh>
    <rPh sb="90" eb="92">
      <t>ドウニュウ</t>
    </rPh>
    <rPh sb="95" eb="97">
      <t>ケイヒ</t>
    </rPh>
    <rPh sb="98" eb="100">
      <t>セツゲン</t>
    </rPh>
    <rPh sb="101" eb="102">
      <t>ハカ</t>
    </rPh>
    <rPh sb="105" eb="108">
      <t>シュウエキテキ</t>
    </rPh>
    <rPh sb="108" eb="110">
      <t>シュウシ</t>
    </rPh>
    <rPh sb="110" eb="112">
      <t>ヒリツ</t>
    </rPh>
    <rPh sb="114" eb="116">
      <t>ウリアゲ</t>
    </rPh>
    <rPh sb="116" eb="117">
      <t>ダカ</t>
    </rPh>
    <rPh sb="120" eb="122">
      <t>ヒリツ</t>
    </rPh>
    <rPh sb="123" eb="124">
      <t>タ</t>
    </rPh>
    <rPh sb="124" eb="126">
      <t>ダンタイ</t>
    </rPh>
    <rPh sb="127" eb="129">
      <t>ヒカク</t>
    </rPh>
    <rPh sb="132" eb="133">
      <t>タカ</t>
    </rPh>
    <rPh sb="134" eb="136">
      <t>スイジュン</t>
    </rPh>
    <rPh sb="137" eb="139">
      <t>イジ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</si>
</sst>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290</c:v>
                </c:pt>
                <c:pt idx="1">
                  <c:v>290.8</c:v>
                </c:pt>
                <c:pt idx="2">
                  <c:v>262</c:v>
                </c:pt>
                <c:pt idx="3">
                  <c:v>272.89999999999998</c:v>
                </c:pt>
                <c:pt idx="4">
                  <c:v>265.3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96879888"/>
        <c:axId val="-189688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96879888"/>
        <c:axId val="-1896881520"/>
      </c:lineChart>
      <c:dateAx>
        <c:axId val="-1896879888"/>
        <c:scaling>
          <c:orientation val="minMax"/>
        </c:scaling>
        <c:delete val="1"/>
        <c:axPos val="b"/>
        <c:numFmt formatCode="ge" sourceLinked="1"/>
        <c:majorTickMark val="none"/>
        <c:minorTickMark val="none"/>
        <c:tickLblPos val="none"/>
        <c:crossAx val="-1896881520"/>
        <c:crosses val="autoZero"/>
        <c:auto val="1"/>
        <c:lblOffset val="100"/>
        <c:baseTimeUnit val="years"/>
      </c:dateAx>
      <c:valAx>
        <c:axId val="-189688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87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96868464"/>
        <c:axId val="-189686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96868464"/>
        <c:axId val="-1896869552"/>
      </c:lineChart>
      <c:dateAx>
        <c:axId val="-1896868464"/>
        <c:scaling>
          <c:orientation val="minMax"/>
        </c:scaling>
        <c:delete val="1"/>
        <c:axPos val="b"/>
        <c:numFmt formatCode="ge" sourceLinked="1"/>
        <c:majorTickMark val="none"/>
        <c:minorTickMark val="none"/>
        <c:tickLblPos val="none"/>
        <c:crossAx val="-1896869552"/>
        <c:crosses val="autoZero"/>
        <c:auto val="1"/>
        <c:lblOffset val="100"/>
        <c:baseTimeUnit val="years"/>
      </c:dateAx>
      <c:valAx>
        <c:axId val="-189686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86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96867376"/>
        <c:axId val="-189687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96867376"/>
        <c:axId val="-1896875536"/>
      </c:lineChart>
      <c:dateAx>
        <c:axId val="-1896867376"/>
        <c:scaling>
          <c:orientation val="minMax"/>
        </c:scaling>
        <c:delete val="1"/>
        <c:axPos val="b"/>
        <c:numFmt formatCode="ge" sourceLinked="1"/>
        <c:majorTickMark val="none"/>
        <c:minorTickMark val="none"/>
        <c:tickLblPos val="none"/>
        <c:crossAx val="-1896875536"/>
        <c:crosses val="autoZero"/>
        <c:auto val="1"/>
        <c:lblOffset val="100"/>
        <c:baseTimeUnit val="years"/>
      </c:dateAx>
      <c:valAx>
        <c:axId val="-189687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86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96874992"/>
        <c:axId val="-189687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96874992"/>
        <c:axId val="-1896873904"/>
      </c:lineChart>
      <c:dateAx>
        <c:axId val="-1896874992"/>
        <c:scaling>
          <c:orientation val="minMax"/>
        </c:scaling>
        <c:delete val="1"/>
        <c:axPos val="b"/>
        <c:numFmt formatCode="ge" sourceLinked="1"/>
        <c:majorTickMark val="none"/>
        <c:minorTickMark val="none"/>
        <c:tickLblPos val="none"/>
        <c:crossAx val="-1896873904"/>
        <c:crosses val="autoZero"/>
        <c:auto val="1"/>
        <c:lblOffset val="100"/>
        <c:baseTimeUnit val="years"/>
      </c:dateAx>
      <c:valAx>
        <c:axId val="-189687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87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96872816"/>
        <c:axId val="-189687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96872816"/>
        <c:axId val="-1896872272"/>
      </c:lineChart>
      <c:dateAx>
        <c:axId val="-1896872816"/>
        <c:scaling>
          <c:orientation val="minMax"/>
        </c:scaling>
        <c:delete val="1"/>
        <c:axPos val="b"/>
        <c:numFmt formatCode="ge" sourceLinked="1"/>
        <c:majorTickMark val="none"/>
        <c:minorTickMark val="none"/>
        <c:tickLblPos val="none"/>
        <c:crossAx val="-1896872272"/>
        <c:crosses val="autoZero"/>
        <c:auto val="1"/>
        <c:lblOffset val="100"/>
        <c:baseTimeUnit val="years"/>
      </c:dateAx>
      <c:valAx>
        <c:axId val="-189687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87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95811216"/>
        <c:axId val="-189580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95811216"/>
        <c:axId val="-1895800880"/>
      </c:lineChart>
      <c:dateAx>
        <c:axId val="-1895811216"/>
        <c:scaling>
          <c:orientation val="minMax"/>
        </c:scaling>
        <c:delete val="1"/>
        <c:axPos val="b"/>
        <c:numFmt formatCode="ge" sourceLinked="1"/>
        <c:majorTickMark val="none"/>
        <c:minorTickMark val="none"/>
        <c:tickLblPos val="none"/>
        <c:crossAx val="-1895800880"/>
        <c:crosses val="autoZero"/>
        <c:auto val="1"/>
        <c:lblOffset val="100"/>
        <c:baseTimeUnit val="years"/>
      </c:dateAx>
      <c:valAx>
        <c:axId val="-189580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581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193.3</c:v>
                </c:pt>
                <c:pt idx="1">
                  <c:v>183.6</c:v>
                </c:pt>
                <c:pt idx="2">
                  <c:v>158.19999999999999</c:v>
                </c:pt>
                <c:pt idx="3">
                  <c:v>168.7</c:v>
                </c:pt>
                <c:pt idx="4">
                  <c:v>187.3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95810128"/>
        <c:axId val="-18958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95810128"/>
        <c:axId val="-1895809584"/>
      </c:lineChart>
      <c:dateAx>
        <c:axId val="-1895810128"/>
        <c:scaling>
          <c:orientation val="minMax"/>
        </c:scaling>
        <c:delete val="1"/>
        <c:axPos val="b"/>
        <c:numFmt formatCode="ge" sourceLinked="1"/>
        <c:majorTickMark val="none"/>
        <c:minorTickMark val="none"/>
        <c:tickLblPos val="none"/>
        <c:crossAx val="-1895809584"/>
        <c:crosses val="autoZero"/>
        <c:auto val="1"/>
        <c:lblOffset val="100"/>
        <c:baseTimeUnit val="years"/>
      </c:dateAx>
      <c:valAx>
        <c:axId val="-189580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81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65.5</c:v>
                </c:pt>
                <c:pt idx="1">
                  <c:v>65.599999999999994</c:v>
                </c:pt>
                <c:pt idx="2">
                  <c:v>61.8</c:v>
                </c:pt>
                <c:pt idx="3">
                  <c:v>63.4</c:v>
                </c:pt>
                <c:pt idx="4">
                  <c:v>62.3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95805776"/>
        <c:axId val="-189580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95805776"/>
        <c:axId val="-1895807408"/>
      </c:lineChart>
      <c:dateAx>
        <c:axId val="-1895805776"/>
        <c:scaling>
          <c:orientation val="minMax"/>
        </c:scaling>
        <c:delete val="1"/>
        <c:axPos val="b"/>
        <c:numFmt formatCode="ge" sourceLinked="1"/>
        <c:majorTickMark val="none"/>
        <c:minorTickMark val="none"/>
        <c:tickLblPos val="none"/>
        <c:crossAx val="-1895807408"/>
        <c:crosses val="autoZero"/>
        <c:auto val="1"/>
        <c:lblOffset val="100"/>
        <c:baseTimeUnit val="years"/>
      </c:dateAx>
      <c:valAx>
        <c:axId val="-189580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80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7789</c:v>
                </c:pt>
                <c:pt idx="1">
                  <c:v>7824</c:v>
                </c:pt>
                <c:pt idx="2">
                  <c:v>6640</c:v>
                </c:pt>
                <c:pt idx="3">
                  <c:v>7088</c:v>
                </c:pt>
                <c:pt idx="4">
                  <c:v>7440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95804144"/>
        <c:axId val="-5905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95804144"/>
        <c:axId val="-59058000"/>
      </c:lineChart>
      <c:dateAx>
        <c:axId val="-1895804144"/>
        <c:scaling>
          <c:orientation val="minMax"/>
        </c:scaling>
        <c:delete val="1"/>
        <c:axPos val="b"/>
        <c:numFmt formatCode="ge" sourceLinked="1"/>
        <c:majorTickMark val="none"/>
        <c:minorTickMark val="none"/>
        <c:tickLblPos val="none"/>
        <c:crossAx val="-59058000"/>
        <c:crosses val="autoZero"/>
        <c:auto val="1"/>
        <c:lblOffset val="100"/>
        <c:baseTimeUnit val="years"/>
      </c:dateAx>
      <c:valAx>
        <c:axId val="-5905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580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D49" zoomScale="85" zoomScaleNormal="85" zoomScaleSheetLayoutView="70" workbookViewId="0">
      <selection activeCell="NU26" sqref="NU2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島根県隠岐の島町　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290</v>
      </c>
      <c r="V31" s="111"/>
      <c r="W31" s="111"/>
      <c r="X31" s="111"/>
      <c r="Y31" s="111"/>
      <c r="Z31" s="111"/>
      <c r="AA31" s="111"/>
      <c r="AB31" s="111"/>
      <c r="AC31" s="111"/>
      <c r="AD31" s="111"/>
      <c r="AE31" s="111"/>
      <c r="AF31" s="111"/>
      <c r="AG31" s="111"/>
      <c r="AH31" s="111"/>
      <c r="AI31" s="111"/>
      <c r="AJ31" s="111"/>
      <c r="AK31" s="111"/>
      <c r="AL31" s="111"/>
      <c r="AM31" s="111"/>
      <c r="AN31" s="111">
        <f>データ!Z7</f>
        <v>290.8</v>
      </c>
      <c r="AO31" s="111"/>
      <c r="AP31" s="111"/>
      <c r="AQ31" s="111"/>
      <c r="AR31" s="111"/>
      <c r="AS31" s="111"/>
      <c r="AT31" s="111"/>
      <c r="AU31" s="111"/>
      <c r="AV31" s="111"/>
      <c r="AW31" s="111"/>
      <c r="AX31" s="111"/>
      <c r="AY31" s="111"/>
      <c r="AZ31" s="111"/>
      <c r="BA31" s="111"/>
      <c r="BB31" s="111"/>
      <c r="BC31" s="111"/>
      <c r="BD31" s="111"/>
      <c r="BE31" s="111"/>
      <c r="BF31" s="111"/>
      <c r="BG31" s="111">
        <f>データ!AA7</f>
        <v>262</v>
      </c>
      <c r="BH31" s="111"/>
      <c r="BI31" s="111"/>
      <c r="BJ31" s="111"/>
      <c r="BK31" s="111"/>
      <c r="BL31" s="111"/>
      <c r="BM31" s="111"/>
      <c r="BN31" s="111"/>
      <c r="BO31" s="111"/>
      <c r="BP31" s="111"/>
      <c r="BQ31" s="111"/>
      <c r="BR31" s="111"/>
      <c r="BS31" s="111"/>
      <c r="BT31" s="111"/>
      <c r="BU31" s="111"/>
      <c r="BV31" s="111"/>
      <c r="BW31" s="111"/>
      <c r="BX31" s="111"/>
      <c r="BY31" s="111"/>
      <c r="BZ31" s="111">
        <f>データ!AB7</f>
        <v>272.89999999999998</v>
      </c>
      <c r="CA31" s="111"/>
      <c r="CB31" s="111"/>
      <c r="CC31" s="111"/>
      <c r="CD31" s="111"/>
      <c r="CE31" s="111"/>
      <c r="CF31" s="111"/>
      <c r="CG31" s="111"/>
      <c r="CH31" s="111"/>
      <c r="CI31" s="111"/>
      <c r="CJ31" s="111"/>
      <c r="CK31" s="111"/>
      <c r="CL31" s="111"/>
      <c r="CM31" s="111"/>
      <c r="CN31" s="111"/>
      <c r="CO31" s="111"/>
      <c r="CP31" s="111"/>
      <c r="CQ31" s="111"/>
      <c r="CR31" s="111"/>
      <c r="CS31" s="111">
        <f>データ!AC7</f>
        <v>265.3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193.3</v>
      </c>
      <c r="JD31" s="82"/>
      <c r="JE31" s="82"/>
      <c r="JF31" s="82"/>
      <c r="JG31" s="82"/>
      <c r="JH31" s="82"/>
      <c r="JI31" s="82"/>
      <c r="JJ31" s="82"/>
      <c r="JK31" s="82"/>
      <c r="JL31" s="82"/>
      <c r="JM31" s="82"/>
      <c r="JN31" s="82"/>
      <c r="JO31" s="82"/>
      <c r="JP31" s="82"/>
      <c r="JQ31" s="82"/>
      <c r="JR31" s="82"/>
      <c r="JS31" s="82"/>
      <c r="JT31" s="82"/>
      <c r="JU31" s="83"/>
      <c r="JV31" s="81">
        <f>データ!DL7</f>
        <v>183.6</v>
      </c>
      <c r="JW31" s="82"/>
      <c r="JX31" s="82"/>
      <c r="JY31" s="82"/>
      <c r="JZ31" s="82"/>
      <c r="KA31" s="82"/>
      <c r="KB31" s="82"/>
      <c r="KC31" s="82"/>
      <c r="KD31" s="82"/>
      <c r="KE31" s="82"/>
      <c r="KF31" s="82"/>
      <c r="KG31" s="82"/>
      <c r="KH31" s="82"/>
      <c r="KI31" s="82"/>
      <c r="KJ31" s="82"/>
      <c r="KK31" s="82"/>
      <c r="KL31" s="82"/>
      <c r="KM31" s="82"/>
      <c r="KN31" s="83"/>
      <c r="KO31" s="81">
        <f>データ!DM7</f>
        <v>158.19999999999999</v>
      </c>
      <c r="KP31" s="82"/>
      <c r="KQ31" s="82"/>
      <c r="KR31" s="82"/>
      <c r="KS31" s="82"/>
      <c r="KT31" s="82"/>
      <c r="KU31" s="82"/>
      <c r="KV31" s="82"/>
      <c r="KW31" s="82"/>
      <c r="KX31" s="82"/>
      <c r="KY31" s="82"/>
      <c r="KZ31" s="82"/>
      <c r="LA31" s="82"/>
      <c r="LB31" s="82"/>
      <c r="LC31" s="82"/>
      <c r="LD31" s="82"/>
      <c r="LE31" s="82"/>
      <c r="LF31" s="82"/>
      <c r="LG31" s="83"/>
      <c r="LH31" s="81">
        <f>データ!DN7</f>
        <v>168.7</v>
      </c>
      <c r="LI31" s="82"/>
      <c r="LJ31" s="82"/>
      <c r="LK31" s="82"/>
      <c r="LL31" s="82"/>
      <c r="LM31" s="82"/>
      <c r="LN31" s="82"/>
      <c r="LO31" s="82"/>
      <c r="LP31" s="82"/>
      <c r="LQ31" s="82"/>
      <c r="LR31" s="82"/>
      <c r="LS31" s="82"/>
      <c r="LT31" s="82"/>
      <c r="LU31" s="82"/>
      <c r="LV31" s="82"/>
      <c r="LW31" s="82"/>
      <c r="LX31" s="82"/>
      <c r="LY31" s="82"/>
      <c r="LZ31" s="83"/>
      <c r="MA31" s="81">
        <f>データ!DO7</f>
        <v>187.3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65.5</v>
      </c>
      <c r="EM52" s="111"/>
      <c r="EN52" s="111"/>
      <c r="EO52" s="111"/>
      <c r="EP52" s="111"/>
      <c r="EQ52" s="111"/>
      <c r="ER52" s="111"/>
      <c r="ES52" s="111"/>
      <c r="ET52" s="111"/>
      <c r="EU52" s="111"/>
      <c r="EV52" s="111"/>
      <c r="EW52" s="111"/>
      <c r="EX52" s="111"/>
      <c r="EY52" s="111"/>
      <c r="EZ52" s="111"/>
      <c r="FA52" s="111"/>
      <c r="FB52" s="111"/>
      <c r="FC52" s="111"/>
      <c r="FD52" s="111"/>
      <c r="FE52" s="111">
        <f>データ!BG7</f>
        <v>65.599999999999994</v>
      </c>
      <c r="FF52" s="111"/>
      <c r="FG52" s="111"/>
      <c r="FH52" s="111"/>
      <c r="FI52" s="111"/>
      <c r="FJ52" s="111"/>
      <c r="FK52" s="111"/>
      <c r="FL52" s="111"/>
      <c r="FM52" s="111"/>
      <c r="FN52" s="111"/>
      <c r="FO52" s="111"/>
      <c r="FP52" s="111"/>
      <c r="FQ52" s="111"/>
      <c r="FR52" s="111"/>
      <c r="FS52" s="111"/>
      <c r="FT52" s="111"/>
      <c r="FU52" s="111"/>
      <c r="FV52" s="111"/>
      <c r="FW52" s="111"/>
      <c r="FX52" s="111">
        <f>データ!BH7</f>
        <v>61.8</v>
      </c>
      <c r="FY52" s="111"/>
      <c r="FZ52" s="111"/>
      <c r="GA52" s="111"/>
      <c r="GB52" s="111"/>
      <c r="GC52" s="111"/>
      <c r="GD52" s="111"/>
      <c r="GE52" s="111"/>
      <c r="GF52" s="111"/>
      <c r="GG52" s="111"/>
      <c r="GH52" s="111"/>
      <c r="GI52" s="111"/>
      <c r="GJ52" s="111"/>
      <c r="GK52" s="111"/>
      <c r="GL52" s="111"/>
      <c r="GM52" s="111"/>
      <c r="GN52" s="111"/>
      <c r="GO52" s="111"/>
      <c r="GP52" s="111"/>
      <c r="GQ52" s="111">
        <f>データ!BI7</f>
        <v>63.4</v>
      </c>
      <c r="GR52" s="111"/>
      <c r="GS52" s="111"/>
      <c r="GT52" s="111"/>
      <c r="GU52" s="111"/>
      <c r="GV52" s="111"/>
      <c r="GW52" s="111"/>
      <c r="GX52" s="111"/>
      <c r="GY52" s="111"/>
      <c r="GZ52" s="111"/>
      <c r="HA52" s="111"/>
      <c r="HB52" s="111"/>
      <c r="HC52" s="111"/>
      <c r="HD52" s="111"/>
      <c r="HE52" s="111"/>
      <c r="HF52" s="111"/>
      <c r="HG52" s="111"/>
      <c r="HH52" s="111"/>
      <c r="HI52" s="111"/>
      <c r="HJ52" s="111">
        <f>データ!BJ7</f>
        <v>62.3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7789</v>
      </c>
      <c r="JD52" s="110"/>
      <c r="JE52" s="110"/>
      <c r="JF52" s="110"/>
      <c r="JG52" s="110"/>
      <c r="JH52" s="110"/>
      <c r="JI52" s="110"/>
      <c r="JJ52" s="110"/>
      <c r="JK52" s="110"/>
      <c r="JL52" s="110"/>
      <c r="JM52" s="110"/>
      <c r="JN52" s="110"/>
      <c r="JO52" s="110"/>
      <c r="JP52" s="110"/>
      <c r="JQ52" s="110"/>
      <c r="JR52" s="110"/>
      <c r="JS52" s="110"/>
      <c r="JT52" s="110"/>
      <c r="JU52" s="110"/>
      <c r="JV52" s="110">
        <f>データ!BR7</f>
        <v>7824</v>
      </c>
      <c r="JW52" s="110"/>
      <c r="JX52" s="110"/>
      <c r="JY52" s="110"/>
      <c r="JZ52" s="110"/>
      <c r="KA52" s="110"/>
      <c r="KB52" s="110"/>
      <c r="KC52" s="110"/>
      <c r="KD52" s="110"/>
      <c r="KE52" s="110"/>
      <c r="KF52" s="110"/>
      <c r="KG52" s="110"/>
      <c r="KH52" s="110"/>
      <c r="KI52" s="110"/>
      <c r="KJ52" s="110"/>
      <c r="KK52" s="110"/>
      <c r="KL52" s="110"/>
      <c r="KM52" s="110"/>
      <c r="KN52" s="110"/>
      <c r="KO52" s="110">
        <f>データ!BS7</f>
        <v>6640</v>
      </c>
      <c r="KP52" s="110"/>
      <c r="KQ52" s="110"/>
      <c r="KR52" s="110"/>
      <c r="KS52" s="110"/>
      <c r="KT52" s="110"/>
      <c r="KU52" s="110"/>
      <c r="KV52" s="110"/>
      <c r="KW52" s="110"/>
      <c r="KX52" s="110"/>
      <c r="KY52" s="110"/>
      <c r="KZ52" s="110"/>
      <c r="LA52" s="110"/>
      <c r="LB52" s="110"/>
      <c r="LC52" s="110"/>
      <c r="LD52" s="110"/>
      <c r="LE52" s="110"/>
      <c r="LF52" s="110"/>
      <c r="LG52" s="110"/>
      <c r="LH52" s="110">
        <f>データ!BT7</f>
        <v>7088</v>
      </c>
      <c r="LI52" s="110"/>
      <c r="LJ52" s="110"/>
      <c r="LK52" s="110"/>
      <c r="LL52" s="110"/>
      <c r="LM52" s="110"/>
      <c r="LN52" s="110"/>
      <c r="LO52" s="110"/>
      <c r="LP52" s="110"/>
      <c r="LQ52" s="110"/>
      <c r="LR52" s="110"/>
      <c r="LS52" s="110"/>
      <c r="LT52" s="110"/>
      <c r="LU52" s="110"/>
      <c r="LV52" s="110"/>
      <c r="LW52" s="110"/>
      <c r="LX52" s="110"/>
      <c r="LY52" s="110"/>
      <c r="LZ52" s="110"/>
      <c r="MA52" s="110">
        <f>データ!BU7</f>
        <v>7440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28000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WauQZ/k843WO3F9DJLV9yPwiKLTkho5K+T0Bzk7Bwi6qqkWNxuaXcb/1ZUS1oIDTbCI1XfR60yMB4dCKtMtlaw==" saltValue="u75KYNJxw7wvUGU99m+Le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325287</v>
      </c>
      <c r="D6" s="61">
        <f t="shared" si="1"/>
        <v>47</v>
      </c>
      <c r="E6" s="61">
        <f t="shared" si="1"/>
        <v>14</v>
      </c>
      <c r="F6" s="61">
        <f t="shared" si="1"/>
        <v>0</v>
      </c>
      <c r="G6" s="61">
        <f t="shared" si="1"/>
        <v>2</v>
      </c>
      <c r="H6" s="61" t="str">
        <f>SUBSTITUTE(H8,"　","")</f>
        <v>島根県隠岐の島町</v>
      </c>
      <c r="I6" s="61" t="str">
        <f t="shared" si="1"/>
        <v>立体駐車場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その他駐車場</v>
      </c>
      <c r="Q6" s="63" t="str">
        <f t="shared" si="1"/>
        <v>立体式</v>
      </c>
      <c r="R6" s="64">
        <f t="shared" si="1"/>
        <v>23</v>
      </c>
      <c r="S6" s="63" t="str">
        <f t="shared" si="1"/>
        <v>公共施設</v>
      </c>
      <c r="T6" s="63" t="str">
        <f t="shared" si="1"/>
        <v>無</v>
      </c>
      <c r="U6" s="64">
        <f t="shared" si="1"/>
        <v>1503</v>
      </c>
      <c r="V6" s="64">
        <f t="shared" si="1"/>
        <v>134</v>
      </c>
      <c r="W6" s="64">
        <f t="shared" si="1"/>
        <v>100</v>
      </c>
      <c r="X6" s="63" t="str">
        <f t="shared" si="1"/>
        <v>代行制</v>
      </c>
      <c r="Y6" s="65">
        <f>IF(Y8="-",NA(),Y8)</f>
        <v>290</v>
      </c>
      <c r="Z6" s="65">
        <f t="shared" ref="Z6:AH6" si="2">IF(Z8="-",NA(),Z8)</f>
        <v>290.8</v>
      </c>
      <c r="AA6" s="65">
        <f t="shared" si="2"/>
        <v>262</v>
      </c>
      <c r="AB6" s="65">
        <f t="shared" si="2"/>
        <v>272.89999999999998</v>
      </c>
      <c r="AC6" s="65">
        <f t="shared" si="2"/>
        <v>265.3</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65.5</v>
      </c>
      <c r="BG6" s="65">
        <f t="shared" ref="BG6:BO6" si="5">IF(BG8="-",NA(),BG8)</f>
        <v>65.599999999999994</v>
      </c>
      <c r="BH6" s="65">
        <f t="shared" si="5"/>
        <v>61.8</v>
      </c>
      <c r="BI6" s="65">
        <f t="shared" si="5"/>
        <v>63.4</v>
      </c>
      <c r="BJ6" s="65">
        <f t="shared" si="5"/>
        <v>62.3</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7789</v>
      </c>
      <c r="BR6" s="66">
        <f t="shared" ref="BR6:BZ6" si="6">IF(BR8="-",NA(),BR8)</f>
        <v>7824</v>
      </c>
      <c r="BS6" s="66">
        <f t="shared" si="6"/>
        <v>6640</v>
      </c>
      <c r="BT6" s="66">
        <f t="shared" si="6"/>
        <v>7088</v>
      </c>
      <c r="BU6" s="66">
        <f t="shared" si="6"/>
        <v>7440</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f t="shared" si="7"/>
        <v>28000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193.3</v>
      </c>
      <c r="DL6" s="65">
        <f t="shared" ref="DL6:DT6" si="9">IF(DL8="-",NA(),DL8)</f>
        <v>183.6</v>
      </c>
      <c r="DM6" s="65">
        <f t="shared" si="9"/>
        <v>158.19999999999999</v>
      </c>
      <c r="DN6" s="65">
        <f t="shared" si="9"/>
        <v>168.7</v>
      </c>
      <c r="DO6" s="65">
        <f t="shared" si="9"/>
        <v>187.3</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111</v>
      </c>
      <c r="B7" s="61">
        <f t="shared" ref="B7:X7" si="10">B8</f>
        <v>2016</v>
      </c>
      <c r="C7" s="61">
        <f t="shared" si="10"/>
        <v>325287</v>
      </c>
      <c r="D7" s="61">
        <f t="shared" si="10"/>
        <v>47</v>
      </c>
      <c r="E7" s="61">
        <f t="shared" si="10"/>
        <v>14</v>
      </c>
      <c r="F7" s="61">
        <f t="shared" si="10"/>
        <v>0</v>
      </c>
      <c r="G7" s="61">
        <f t="shared" si="10"/>
        <v>2</v>
      </c>
      <c r="H7" s="61" t="str">
        <f t="shared" si="10"/>
        <v>島根県　隠岐の島町</v>
      </c>
      <c r="I7" s="61" t="str">
        <f t="shared" si="10"/>
        <v>立体駐車場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その他駐車場</v>
      </c>
      <c r="Q7" s="63" t="str">
        <f t="shared" si="10"/>
        <v>立体式</v>
      </c>
      <c r="R7" s="64">
        <f t="shared" si="10"/>
        <v>23</v>
      </c>
      <c r="S7" s="63" t="str">
        <f t="shared" si="10"/>
        <v>公共施設</v>
      </c>
      <c r="T7" s="63" t="str">
        <f t="shared" si="10"/>
        <v>無</v>
      </c>
      <c r="U7" s="64">
        <f t="shared" si="10"/>
        <v>1503</v>
      </c>
      <c r="V7" s="64">
        <f t="shared" si="10"/>
        <v>134</v>
      </c>
      <c r="W7" s="64">
        <f t="shared" si="10"/>
        <v>100</v>
      </c>
      <c r="X7" s="63" t="str">
        <f t="shared" si="10"/>
        <v>代行制</v>
      </c>
      <c r="Y7" s="65">
        <f>Y8</f>
        <v>290</v>
      </c>
      <c r="Z7" s="65">
        <f t="shared" ref="Z7:AH7" si="11">Z8</f>
        <v>290.8</v>
      </c>
      <c r="AA7" s="65">
        <f t="shared" si="11"/>
        <v>262</v>
      </c>
      <c r="AB7" s="65">
        <f t="shared" si="11"/>
        <v>272.89999999999998</v>
      </c>
      <c r="AC7" s="65">
        <f t="shared" si="11"/>
        <v>265.3</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65.5</v>
      </c>
      <c r="BG7" s="65">
        <f t="shared" ref="BG7:BO7" si="14">BG8</f>
        <v>65.599999999999994</v>
      </c>
      <c r="BH7" s="65">
        <f t="shared" si="14"/>
        <v>61.8</v>
      </c>
      <c r="BI7" s="65">
        <f t="shared" si="14"/>
        <v>63.4</v>
      </c>
      <c r="BJ7" s="65">
        <f t="shared" si="14"/>
        <v>62.3</v>
      </c>
      <c r="BK7" s="65">
        <f t="shared" si="14"/>
        <v>35.799999999999997</v>
      </c>
      <c r="BL7" s="65">
        <f t="shared" si="14"/>
        <v>37</v>
      </c>
      <c r="BM7" s="65">
        <f t="shared" si="14"/>
        <v>40.200000000000003</v>
      </c>
      <c r="BN7" s="65">
        <f t="shared" si="14"/>
        <v>43.1</v>
      </c>
      <c r="BO7" s="65">
        <f t="shared" si="14"/>
        <v>42.8</v>
      </c>
      <c r="BP7" s="62"/>
      <c r="BQ7" s="66">
        <f>BQ8</f>
        <v>7789</v>
      </c>
      <c r="BR7" s="66">
        <f t="shared" ref="BR7:BZ7" si="15">BR8</f>
        <v>7824</v>
      </c>
      <c r="BS7" s="66">
        <f t="shared" si="15"/>
        <v>6640</v>
      </c>
      <c r="BT7" s="66">
        <f t="shared" si="15"/>
        <v>7088</v>
      </c>
      <c r="BU7" s="66">
        <f t="shared" si="15"/>
        <v>7440</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28000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193.3</v>
      </c>
      <c r="DL7" s="65">
        <f t="shared" ref="DL7:DT7" si="17">DL8</f>
        <v>183.6</v>
      </c>
      <c r="DM7" s="65">
        <f t="shared" si="17"/>
        <v>158.19999999999999</v>
      </c>
      <c r="DN7" s="65">
        <f t="shared" si="17"/>
        <v>168.7</v>
      </c>
      <c r="DO7" s="65">
        <f t="shared" si="17"/>
        <v>187.3</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325287</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23</v>
      </c>
      <c r="S8" s="70" t="s">
        <v>122</v>
      </c>
      <c r="T8" s="70" t="s">
        <v>123</v>
      </c>
      <c r="U8" s="71">
        <v>1503</v>
      </c>
      <c r="V8" s="71">
        <v>134</v>
      </c>
      <c r="W8" s="71">
        <v>100</v>
      </c>
      <c r="X8" s="70" t="s">
        <v>124</v>
      </c>
      <c r="Y8" s="72">
        <v>290</v>
      </c>
      <c r="Z8" s="72">
        <v>290.8</v>
      </c>
      <c r="AA8" s="72">
        <v>262</v>
      </c>
      <c r="AB8" s="72">
        <v>272.89999999999998</v>
      </c>
      <c r="AC8" s="72">
        <v>265.3</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65.5</v>
      </c>
      <c r="BG8" s="72">
        <v>65.599999999999994</v>
      </c>
      <c r="BH8" s="72">
        <v>61.8</v>
      </c>
      <c r="BI8" s="72">
        <v>63.4</v>
      </c>
      <c r="BJ8" s="72">
        <v>62.3</v>
      </c>
      <c r="BK8" s="72">
        <v>35.799999999999997</v>
      </c>
      <c r="BL8" s="72">
        <v>37</v>
      </c>
      <c r="BM8" s="72">
        <v>40.200000000000003</v>
      </c>
      <c r="BN8" s="72">
        <v>43.1</v>
      </c>
      <c r="BO8" s="72">
        <v>42.8</v>
      </c>
      <c r="BP8" s="69">
        <v>45.2</v>
      </c>
      <c r="BQ8" s="73">
        <v>7789</v>
      </c>
      <c r="BR8" s="73">
        <v>7824</v>
      </c>
      <c r="BS8" s="73">
        <v>6640</v>
      </c>
      <c r="BT8" s="74">
        <v>7088</v>
      </c>
      <c r="BU8" s="74">
        <v>7440</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28000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478.3</v>
      </c>
      <c r="DF8" s="72">
        <v>218.9</v>
      </c>
      <c r="DG8" s="72">
        <v>198.4</v>
      </c>
      <c r="DH8" s="72">
        <v>166.3</v>
      </c>
      <c r="DI8" s="72">
        <v>161.6</v>
      </c>
      <c r="DJ8" s="69">
        <v>122.6</v>
      </c>
      <c r="DK8" s="72">
        <v>193.3</v>
      </c>
      <c r="DL8" s="72">
        <v>183.6</v>
      </c>
      <c r="DM8" s="72">
        <v>158.19999999999999</v>
      </c>
      <c r="DN8" s="72">
        <v>168.7</v>
      </c>
      <c r="DO8" s="72">
        <v>187.3</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2018-03-19T05:50:50Z</cp:lastPrinted>
  <dcterms:modified xsi:type="dcterms:W3CDTF">2018-03-19T05:50:53Z</dcterms:modified>
</cp:coreProperties>
</file>