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13 邑南町\"/>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W10" i="4" s="1"/>
  <c r="P6" i="5"/>
  <c r="P10" i="4" s="1"/>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H85" i="4"/>
  <c r="AL10" i="4"/>
  <c r="I10" i="4"/>
  <c r="BB8" i="4"/>
  <c r="AT8" i="4"/>
  <c r="P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<sst xmlns="http://schemas.openxmlformats.org/spreadsheetml/2006/main" count="236" uniqueCount="123">
  <si>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</si>
  <si>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</si>
  <si>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</si>
  <si>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</si>
  <si>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</si>
  <si>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</si>
  <si>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</si>
  <si>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</si>
  <si>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</si>
  <si>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</si>
  <si>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</si>
  <si>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</si>
  <si>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</si>
  <si>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</si>
  <si>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</si>
  <si>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</si>
  <si>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</si>
  <si>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</si>
  <si>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</si>
  <si>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</si>
  <si>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</si>
  <si>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</si>
  <si>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</si>
  <si>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</si>
  <si>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</si>
  <si>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</si>
  <si>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</si>
  <si>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</si>
  <si>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</si>
  <si>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</si>
  <si>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</si>
  <si>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</si>
  <si>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</si>
  <si>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</si>
  <si>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</si>
  <si>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</si>
  <si>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</si>
  <si>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</si>
  <si>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</si>
  <si>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</si>
  <si>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</si>
  <si>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</si>
  <si>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</si>
  <si>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</si>
  <si>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</si>
  <si>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</si>
  <si>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</si>
  <si>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</si>
  <si>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</si>
  <si>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</si>
  <si>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</si>
  <si>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</si>
  <si>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</si>
  <si>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</si>
  <si>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</si>
  <si>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</si>
  <si>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</si>
  <si>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</si>
  <si>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</si>
  <si>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</si>
  <si>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</si>
  <si>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</si>
  <si>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</si>
  <si>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</si>
  <si>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</si>
  <si>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</si>
  <si>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</si>
  <si>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</si>
  <si>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</si>
  <si>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</si>
  <si>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</si>
  <si>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</si>
  <si>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</si>
  <si>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</si>
  <si>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</si>
  <si>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</si>
  <si>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</si>
  <si>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</si>
  <si>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</si>
  <si>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</si>
  <si>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</si>
  <si>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</si>
  <si>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</si>
  <si>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</si>
  <si>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</si>
  <si>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</si>
  <si>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</si>
  <si>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</si>
  <si>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</si>
  <si>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</si>
  <si>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</si>
  <si>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</si>
  <si>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</si>
  <si>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</si>
  <si>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</si>
  <si>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</si>
  <si>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</si>
  <si>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</si>
  <si>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</si>
  <si>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</si>
  <si>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</si>
  <si>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</si>
  <si>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</si>
  <si>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</si>
  <si>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</si>
  <si>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</si>
  <si>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</si>
  <si>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</si>
  <si>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邑南町</t>
  </si>
  <si>
    <t>法非適用</t>
  </si>
  <si>
    <t>水道事業</t>
  </si>
  <si>
    <t>簡易水道事業</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</si>
  <si>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</si>
  <si>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</si>
  <si>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</si>
  <si>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</si>
  <si>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</si>
  <si>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</si>
  <si>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</si>
  <si>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</si>
  <si>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①収益的収支比率
事業規模が小さいため、修繕工事の集中や天候による給水収益の増減などの要因で年度ごと指標のバラツキが見えるが、近年はコストの節減を意識した経営を行っており改善の方向が見られる。
④企業債残高対給水収益比率
過去一定期間に企業債借入が集中した時期があり、類似団体平均値と比較すると指標は高い。企業債残高は平成34年をピークに急激に減っていく。
⑤料金回収率
給水収益では給水費用を賄えていない状況である。類似団体平均値との比較でも指標は低いこともあり、平成29年度において14%値上げの料金改定を行った。
⑥給水原価　⑦施設利用率　⑧有収率
有収率が悪いことが給水原価及び施設利用率の指標引き上げの要因の一つとなっている。近年有収率の向上のため、漏水調査を行っており若干の改善は見られるが、新たな漏水の発生、給水区間が広く調査が追いつかないことなどから、劇的な改善とはならない。引き続き有収率向上のための方策を講じ、90%としたい。
</t>
    <rPh sb="1" eb="4">
      <t>シュウエキテキ</t>
    </rPh>
    <rPh sb="4" eb="6">
      <t>シュウシ</t>
    </rPh>
    <rPh sb="6" eb="8">
      <t>ヒリツ</t>
    </rPh>
    <rPh sb="9" eb="11">
      <t>ジギョウ</t>
    </rPh>
    <rPh sb="11" eb="13">
      <t>キボ</t>
    </rPh>
    <rPh sb="14" eb="15">
      <t>チイ</t>
    </rPh>
    <rPh sb="20" eb="22">
      <t>シュウゼン</t>
    </rPh>
    <rPh sb="22" eb="24">
      <t>コウジ</t>
    </rPh>
    <rPh sb="25" eb="27">
      <t>シュウチュウ</t>
    </rPh>
    <rPh sb="28" eb="30">
      <t>テンコウ</t>
    </rPh>
    <rPh sb="33" eb="35">
      <t>キュウスイ</t>
    </rPh>
    <rPh sb="35" eb="37">
      <t>シュウエキ</t>
    </rPh>
    <rPh sb="38" eb="40">
      <t>ゾウゲン</t>
    </rPh>
    <rPh sb="43" eb="45">
      <t>ヨウイン</t>
    </rPh>
    <rPh sb="46" eb="48">
      <t>ネンド</t>
    </rPh>
    <rPh sb="50" eb="52">
      <t>シヒョウ</t>
    </rPh>
    <rPh sb="58" eb="59">
      <t>ミ</t>
    </rPh>
    <rPh sb="63" eb="65">
      <t>キンネン</t>
    </rPh>
    <rPh sb="70" eb="72">
      <t>セツゲン</t>
    </rPh>
    <rPh sb="73" eb="75">
      <t>イシキ</t>
    </rPh>
    <rPh sb="77" eb="79">
      <t>ケイエイ</t>
    </rPh>
    <rPh sb="80" eb="81">
      <t>オコナ</t>
    </rPh>
    <rPh sb="85" eb="87">
      <t>カイゼン</t>
    </rPh>
    <rPh sb="88" eb="90">
      <t>ホウコウ</t>
    </rPh>
    <rPh sb="91" eb="92">
      <t>ミ</t>
    </rPh>
    <rPh sb="98" eb="101">
      <t>キギョウサイ</t>
    </rPh>
    <rPh sb="101" eb="103">
      <t>ザンダカ</t>
    </rPh>
    <rPh sb="103" eb="104">
      <t>タイ</t>
    </rPh>
    <rPh sb="104" eb="106">
      <t>キュウスイ</t>
    </rPh>
    <rPh sb="106" eb="108">
      <t>シュウエキ</t>
    </rPh>
    <rPh sb="108" eb="110">
      <t>ヒリツ</t>
    </rPh>
    <rPh sb="111" eb="113">
      <t>カコ</t>
    </rPh>
    <rPh sb="113" eb="115">
      <t>イッテイ</t>
    </rPh>
    <rPh sb="115" eb="117">
      <t>キカン</t>
    </rPh>
    <rPh sb="118" eb="121">
      <t>キギョウサイ</t>
    </rPh>
    <rPh sb="121" eb="123">
      <t>カリイレ</t>
    </rPh>
    <rPh sb="124" eb="126">
      <t>シュウチュウ</t>
    </rPh>
    <rPh sb="128" eb="130">
      <t>ジキ</t>
    </rPh>
    <rPh sb="134" eb="136">
      <t>ルイジ</t>
    </rPh>
    <rPh sb="136" eb="138">
      <t>ダンタイ</t>
    </rPh>
    <rPh sb="138" eb="141">
      <t>ヘイキンチ</t>
    </rPh>
    <rPh sb="142" eb="144">
      <t>ヒカク</t>
    </rPh>
    <rPh sb="147" eb="149">
      <t>シヒョウ</t>
    </rPh>
    <rPh sb="150" eb="151">
      <t>タカ</t>
    </rPh>
    <rPh sb="153" eb="156">
      <t>キギョウサイ</t>
    </rPh>
    <rPh sb="156" eb="158">
      <t>ザンダカ</t>
    </rPh>
    <rPh sb="159" eb="161">
      <t>ヘイセイ</t>
    </rPh>
    <rPh sb="163" eb="164">
      <t>ネン</t>
    </rPh>
    <rPh sb="169" eb="171">
      <t>キュウゲキ</t>
    </rPh>
    <rPh sb="172" eb="173">
      <t>ヘ</t>
    </rPh>
    <rPh sb="180" eb="182">
      <t>リョウキン</t>
    </rPh>
    <rPh sb="182" eb="185">
      <t>カイシュウリツ</t>
    </rPh>
    <rPh sb="186" eb="188">
      <t>キュウスイ</t>
    </rPh>
    <rPh sb="188" eb="190">
      <t>シュウエキ</t>
    </rPh>
    <rPh sb="192" eb="194">
      <t>キュウスイ</t>
    </rPh>
    <rPh sb="194" eb="196">
      <t>ヒヨウ</t>
    </rPh>
    <rPh sb="197" eb="198">
      <t>マカナ</t>
    </rPh>
    <rPh sb="203" eb="205">
      <t>ジョウキョウ</t>
    </rPh>
    <rPh sb="209" eb="211">
      <t>ルイジ</t>
    </rPh>
    <rPh sb="211" eb="213">
      <t>ダンタイ</t>
    </rPh>
    <rPh sb="213" eb="216">
      <t>ヘイキンチ</t>
    </rPh>
    <rPh sb="218" eb="220">
      <t>ヒカク</t>
    </rPh>
    <rPh sb="222" eb="224">
      <t>シヒョウ</t>
    </rPh>
    <rPh sb="225" eb="226">
      <t>ヒク</t>
    </rPh>
    <rPh sb="233" eb="235">
      <t>ヘイセイ</t>
    </rPh>
    <rPh sb="237" eb="239">
      <t>ネンド</t>
    </rPh>
    <rPh sb="246" eb="248">
      <t>ネア</t>
    </rPh>
    <rPh sb="250" eb="252">
      <t>リョウキン</t>
    </rPh>
    <rPh sb="252" eb="254">
      <t>カイテイ</t>
    </rPh>
    <rPh sb="255" eb="256">
      <t>オコナ</t>
    </rPh>
    <rPh sb="261" eb="265">
      <t>キュウスイゲンカ</t>
    </rPh>
    <rPh sb="267" eb="269">
      <t>シセツ</t>
    </rPh>
    <rPh sb="269" eb="272">
      <t>リヨウリツ</t>
    </rPh>
    <rPh sb="274" eb="276">
      <t>ユウシュウ</t>
    </rPh>
    <rPh sb="276" eb="277">
      <t>リツ</t>
    </rPh>
    <rPh sb="278" eb="280">
      <t>ユウシュウ</t>
    </rPh>
    <rPh sb="280" eb="281">
      <t>リツ</t>
    </rPh>
    <rPh sb="282" eb="283">
      <t>ワル</t>
    </rPh>
    <rPh sb="287" eb="291">
      <t>キュウスイゲンカ</t>
    </rPh>
    <rPh sb="291" eb="292">
      <t>オヨ</t>
    </rPh>
    <rPh sb="293" eb="295">
      <t>シセツ</t>
    </rPh>
    <rPh sb="295" eb="298">
      <t>リヨウリツ</t>
    </rPh>
    <rPh sb="299" eb="301">
      <t>シヒョウ</t>
    </rPh>
    <rPh sb="301" eb="302">
      <t>ヒ</t>
    </rPh>
    <rPh sb="303" eb="304">
      <t>ア</t>
    </rPh>
    <rPh sb="306" eb="308">
      <t>ヨウイン</t>
    </rPh>
    <rPh sb="309" eb="310">
      <t>ヒト</t>
    </rPh>
    <rPh sb="318" eb="320">
      <t>キンネン</t>
    </rPh>
    <rPh sb="320" eb="322">
      <t>ユウシュウ</t>
    </rPh>
    <rPh sb="322" eb="323">
      <t>リツ</t>
    </rPh>
    <rPh sb="324" eb="326">
      <t>コウジョウ</t>
    </rPh>
    <rPh sb="330" eb="332">
      <t>ロウスイ</t>
    </rPh>
    <rPh sb="332" eb="334">
      <t>チョウサ</t>
    </rPh>
    <rPh sb="335" eb="336">
      <t>オコナ</t>
    </rPh>
    <rPh sb="340" eb="342">
      <t>ジャッカン</t>
    </rPh>
    <rPh sb="343" eb="345">
      <t>カイゼン</t>
    </rPh>
    <rPh sb="346" eb="347">
      <t>ミ</t>
    </rPh>
    <rPh sb="352" eb="353">
      <t>アラ</t>
    </rPh>
    <rPh sb="355" eb="357">
      <t>ロウスイ</t>
    </rPh>
    <rPh sb="358" eb="360">
      <t>ハッセイ</t>
    </rPh>
    <rPh sb="361" eb="363">
      <t>キュウスイ</t>
    </rPh>
    <rPh sb="363" eb="365">
      <t>クカン</t>
    </rPh>
    <rPh sb="366" eb="367">
      <t>ヒロ</t>
    </rPh>
    <rPh sb="368" eb="370">
      <t>チョウサ</t>
    </rPh>
    <rPh sb="371" eb="372">
      <t>オ</t>
    </rPh>
    <rPh sb="384" eb="386">
      <t>ゲキテキ</t>
    </rPh>
    <rPh sb="387" eb="389">
      <t>カイゼン</t>
    </rPh>
    <rPh sb="396" eb="397">
      <t>ヒ</t>
    </rPh>
    <rPh sb="398" eb="399">
      <t>ツヅ</t>
    </rPh>
    <rPh sb="400" eb="402">
      <t>ユウシュウ</t>
    </rPh>
    <rPh sb="402" eb="403">
      <t>リツ</t>
    </rPh>
    <rPh sb="403" eb="405">
      <t>コウジョウ</t>
    </rPh>
    <rPh sb="409" eb="411">
      <t>ホウサク</t>
    </rPh>
    <rPh sb="412" eb="413">
      <t>コウ</t>
    </rPh>
    <phoneticPr fontId="4"/>
  </si>
  <si>
    <t>1%以下だった管路の更新率を平成28年度において1.8%とした。平成27年度において資産台帳を整備し、これまで不明だった老朽管の把握を行い、更新計画を策定しているところである。老朽管の更新サイクルを50年から60年とし、計画的な投資を行う事で経営を圧迫せず、有収率の向上を図って行く。</t>
    <rPh sb="2" eb="4">
      <t>イカ</t>
    </rPh>
    <rPh sb="7" eb="9">
      <t>カンロ</t>
    </rPh>
    <rPh sb="10" eb="12">
      <t>コウシン</t>
    </rPh>
    <rPh sb="12" eb="13">
      <t>リツ</t>
    </rPh>
    <rPh sb="14" eb="16">
      <t>ヘイセイ</t>
    </rPh>
    <rPh sb="18" eb="20">
      <t>ネンド</t>
    </rPh>
    <rPh sb="32" eb="34">
      <t>ヘイセイ</t>
    </rPh>
    <rPh sb="36" eb="38">
      <t>ネンド</t>
    </rPh>
    <rPh sb="42" eb="44">
      <t>シサン</t>
    </rPh>
    <rPh sb="44" eb="46">
      <t>ダイチョウ</t>
    </rPh>
    <rPh sb="47" eb="49">
      <t>セイビ</t>
    </rPh>
    <rPh sb="55" eb="57">
      <t>フメイ</t>
    </rPh>
    <rPh sb="60" eb="63">
      <t>ロウキュウカン</t>
    </rPh>
    <rPh sb="64" eb="66">
      <t>ハアク</t>
    </rPh>
    <rPh sb="67" eb="68">
      <t>オコナ</t>
    </rPh>
    <rPh sb="70" eb="72">
      <t>コウシン</t>
    </rPh>
    <rPh sb="72" eb="74">
      <t>ケイカク</t>
    </rPh>
    <rPh sb="75" eb="77">
      <t>サクテイ</t>
    </rPh>
    <rPh sb="88" eb="91">
      <t>ロウキュウカン</t>
    </rPh>
    <rPh sb="92" eb="94">
      <t>コウシン</t>
    </rPh>
    <rPh sb="101" eb="102">
      <t>ネン</t>
    </rPh>
    <rPh sb="106" eb="107">
      <t>ネン</t>
    </rPh>
    <rPh sb="110" eb="113">
      <t>ケイカクテキ</t>
    </rPh>
    <rPh sb="114" eb="116">
      <t>トウシ</t>
    </rPh>
    <rPh sb="117" eb="118">
      <t>オコナ</t>
    </rPh>
    <rPh sb="119" eb="120">
      <t>コト</t>
    </rPh>
    <rPh sb="121" eb="123">
      <t>ケイエイ</t>
    </rPh>
    <rPh sb="124" eb="126">
      <t>アッパク</t>
    </rPh>
    <rPh sb="129" eb="131">
      <t>ユウシュウ</t>
    </rPh>
    <rPh sb="131" eb="132">
      <t>リツ</t>
    </rPh>
    <rPh sb="133" eb="135">
      <t>コウジョウ</t>
    </rPh>
    <rPh sb="136" eb="137">
      <t>ハカ</t>
    </rPh>
    <rPh sb="139" eb="140">
      <t>イ</t>
    </rPh>
    <phoneticPr fontId="4"/>
  </si>
  <si>
    <t>全体的に指標は類似団体平均に対して悪い数値を示したが、平成29年度の法適用に合わせ資産台帳の整備、経営戦略を策定、アセットマネジメント、基本計画、投資計画は平成29年度に策定中であり、今後は各計画に沿い、適切な施設更新や将来予測を踏まえた施設の統廃合・ダウンサイジングなどを行い経営の健全化を図る。</t>
    <rPh sb="0" eb="3">
      <t>ゼンタイテキ</t>
    </rPh>
    <rPh sb="4" eb="6">
      <t>シヒョウ</t>
    </rPh>
    <rPh sb="7" eb="9">
      <t>ルイジ</t>
    </rPh>
    <rPh sb="9" eb="11">
      <t>ダンタイ</t>
    </rPh>
    <rPh sb="11" eb="13">
      <t>ヘイキン</t>
    </rPh>
    <rPh sb="14" eb="15">
      <t>タイ</t>
    </rPh>
    <rPh sb="17" eb="18">
      <t>ワル</t>
    </rPh>
    <rPh sb="19" eb="21">
      <t>スウチ</t>
    </rPh>
    <rPh sb="22" eb="23">
      <t>シメ</t>
    </rPh>
    <rPh sb="27" eb="29">
      <t>ヘイセイ</t>
    </rPh>
    <rPh sb="31" eb="33">
      <t>ネンド</t>
    </rPh>
    <rPh sb="34" eb="37">
      <t>ホウテキヨウ</t>
    </rPh>
    <rPh sb="38" eb="39">
      <t>ア</t>
    </rPh>
    <rPh sb="41" eb="43">
      <t>シサン</t>
    </rPh>
    <rPh sb="43" eb="45">
      <t>ダイチョウ</t>
    </rPh>
    <rPh sb="46" eb="48">
      <t>セイビ</t>
    </rPh>
    <rPh sb="49" eb="51">
      <t>ケイエイ</t>
    </rPh>
    <rPh sb="51" eb="53">
      <t>センリャク</t>
    </rPh>
    <rPh sb="54" eb="56">
      <t>サクテイ</t>
    </rPh>
    <rPh sb="68" eb="70">
      <t>キホン</t>
    </rPh>
    <rPh sb="70" eb="72">
      <t>ケイカク</t>
    </rPh>
    <rPh sb="73" eb="75">
      <t>トウシ</t>
    </rPh>
    <rPh sb="75" eb="77">
      <t>ケイカク</t>
    </rPh>
    <rPh sb="78" eb="80">
      <t>ヘイセイ</t>
    </rPh>
    <rPh sb="82" eb="84">
      <t>ネンド</t>
    </rPh>
    <rPh sb="85" eb="88">
      <t>サクテイチュウ</t>
    </rPh>
    <rPh sb="92" eb="94">
      <t>コンゴ</t>
    </rPh>
    <rPh sb="95" eb="98">
      <t>カクケイカク</t>
    </rPh>
    <rPh sb="99" eb="100">
      <t>ソ</t>
    </rPh>
    <rPh sb="102" eb="104">
      <t>テキセツ</t>
    </rPh>
    <rPh sb="105" eb="107">
      <t>シセツ</t>
    </rPh>
    <rPh sb="107" eb="109">
      <t>コウシン</t>
    </rPh>
    <rPh sb="110" eb="112">
      <t>ショウライ</t>
    </rPh>
    <rPh sb="112" eb="114">
      <t>ヨソク</t>
    </rPh>
    <rPh sb="115" eb="116">
      <t>フ</t>
    </rPh>
    <rPh sb="119" eb="121">
      <t>シセツ</t>
    </rPh>
    <rPh sb="122" eb="125">
      <t>トウハイゴウ</t>
    </rPh>
    <rPh sb="137" eb="138">
      <t>オコナ</t>
    </rPh>
    <rPh sb="139" eb="141">
      <t>ケイエイ</t>
    </rPh>
    <rPh sb="142" eb="145">
      <t>ケンゼンカ</t>
    </rPh>
    <rPh sb="146" eb="14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</si>
</sst>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0.57999999999999996</c:v>
                </c:pt>
                <c:pt idx="1">
                  <c:v>0.54</c:v>
                </c:pt>
                <c:pt idx="2">
                  <c:v>0.78</c:v>
                </c:pt>
                <c:pt idx="3" formatCode="#,##0.00;&quot;△&quot;#,##0.00">
                  <c:v>0</c:v>
                </c:pt>
                <c:pt idx="4">
                  <c:v>1.81</c:v>
                </c:pt>
              </c:numCache>
            </c:numRef>
          </c:val>
          <c:extLst>
            <c:ext xmlns:c16="http://schemas.microsoft.com/office/drawing/2014/chart" uri="{C3380CC4-5D6E-409C-BE32-E72D297353CC}">
              <c16:uniqueId val="{00000000-D8DC-4E16-BBC8-FE247CEAD1B1}"/>
            </c:ext>
          </c:extLst>
        </c:ser>
        <c:dLbls>
          <c:showLegendKey val="0"/>
          <c:showVal val="0"/>
          <c:showCatName val="0"/>
          <c:showSerName val="0"/>
          <c:showPercent val="0"/>
          <c:showBubbleSize val="0"/>
        </c:dLbls>
        <c:gapWidth val="150"/>
        <c:axId val="112342144"/>
        <c:axId val="1123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0.89</c:v>
                </c:pt>
                <c:pt idx="2">
                  <c:v>0.98</c:v>
                </c:pt>
                <c:pt idx="3">
                  <c:v>0.76</c:v>
                </c:pt>
                <c:pt idx="4">
                  <c:v>0.8</c:v>
                </c:pt>
              </c:numCache>
            </c:numRef>
          </c:val>
          <c:smooth val="0"/>
          <c:extLst>
            <c:ext xmlns:c16="http://schemas.microsoft.com/office/drawing/2014/chart" uri="{C3380CC4-5D6E-409C-BE32-E72D297353CC}">
              <c16:uniqueId val="{00000001-D8DC-4E16-BBC8-FE247CEAD1B1}"/>
            </c:ext>
          </c:extLst>
        </c:ser>
        <c:dLbls>
          <c:showLegendKey val="0"/>
          <c:showVal val="0"/>
          <c:showCatName val="0"/>
          <c:showSerName val="0"/>
          <c:showPercent val="0"/>
          <c:showBubbleSize val="0"/>
        </c:dLbls>
        <c:marker val="1"/>
        <c:smooth val="0"/>
        <c:axId val="112342144"/>
        <c:axId val="112344064"/>
      </c:lineChart>
      <c:dateAx>
        <c:axId val="112342144"/>
        <c:scaling>
          <c:orientation val="minMax"/>
        </c:scaling>
        <c:delete val="1"/>
        <c:axPos val="b"/>
        <c:numFmt formatCode="ge" sourceLinked="1"/>
        <c:majorTickMark val="none"/>
        <c:minorTickMark val="none"/>
        <c:tickLblPos val="none"/>
        <c:crossAx val="112344064"/>
        <c:crosses val="autoZero"/>
        <c:auto val="1"/>
        <c:lblOffset val="100"/>
        <c:baseTimeUnit val="years"/>
      </c:dateAx>
      <c:valAx>
        <c:axId val="1123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73.959999999999994</c:v>
                </c:pt>
                <c:pt idx="1">
                  <c:v>73.959999999999994</c:v>
                </c:pt>
                <c:pt idx="2">
                  <c:v>68.47</c:v>
                </c:pt>
                <c:pt idx="3">
                  <c:v>70.349999999999994</c:v>
                </c:pt>
                <c:pt idx="4">
                  <c:v>66</c:v>
                </c:pt>
              </c:numCache>
            </c:numRef>
          </c:val>
          <c:extLst>
            <c:ext xmlns:c16="http://schemas.microsoft.com/office/drawing/2014/chart" uri="{C3380CC4-5D6E-409C-BE32-E72D297353CC}">
              <c16:uniqueId val="{00000000-1C37-4EAB-889A-8B7B2CAE4BB8}"/>
            </c:ext>
          </c:extLst>
        </c:ser>
        <c:dLbls>
          <c:showLegendKey val="0"/>
          <c:showVal val="0"/>
          <c:showCatName val="0"/>
          <c:showSerName val="0"/>
          <c:showPercent val="0"/>
          <c:showBubbleSize val="0"/>
        </c:dLbls>
        <c:gapWidth val="150"/>
        <c:axId val="114701824"/>
        <c:axId val="1147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60.17</c:v>
                </c:pt>
                <c:pt idx="2">
                  <c:v>58.96</c:v>
                </c:pt>
                <c:pt idx="3">
                  <c:v>58.1</c:v>
                </c:pt>
                <c:pt idx="4">
                  <c:v>56.19</c:v>
                </c:pt>
              </c:numCache>
            </c:numRef>
          </c:val>
          <c:smooth val="0"/>
          <c:extLst>
            <c:ext xmlns:c16="http://schemas.microsoft.com/office/drawing/2014/chart" uri="{C3380CC4-5D6E-409C-BE32-E72D297353CC}">
              <c16:uniqueId val="{00000001-1C37-4EAB-889A-8B7B2CAE4BB8}"/>
            </c:ext>
          </c:extLst>
        </c:ser>
        <c:dLbls>
          <c:showLegendKey val="0"/>
          <c:showVal val="0"/>
          <c:showCatName val="0"/>
          <c:showSerName val="0"/>
          <c:showPercent val="0"/>
          <c:showBubbleSize val="0"/>
        </c:dLbls>
        <c:marker val="1"/>
        <c:smooth val="0"/>
        <c:axId val="114701824"/>
        <c:axId val="114703744"/>
      </c:lineChart>
      <c:dateAx>
        <c:axId val="114701824"/>
        <c:scaling>
          <c:orientation val="minMax"/>
        </c:scaling>
        <c:delete val="1"/>
        <c:axPos val="b"/>
        <c:numFmt formatCode="ge" sourceLinked="1"/>
        <c:majorTickMark val="none"/>
        <c:minorTickMark val="none"/>
        <c:tickLblPos val="none"/>
        <c:crossAx val="114703744"/>
        <c:crosses val="autoZero"/>
        <c:auto val="1"/>
        <c:lblOffset val="100"/>
        <c:baseTimeUnit val="years"/>
      </c:dateAx>
      <c:valAx>
        <c:axId val="1147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70.92</c:v>
                </c:pt>
                <c:pt idx="1">
                  <c:v>69.53</c:v>
                </c:pt>
                <c:pt idx="2">
                  <c:v>73.13</c:v>
                </c:pt>
                <c:pt idx="3">
                  <c:v>72.25</c:v>
                </c:pt>
                <c:pt idx="4">
                  <c:v>74.38</c:v>
                </c:pt>
              </c:numCache>
            </c:numRef>
          </c:val>
          <c:extLst>
            <c:ext xmlns:c16="http://schemas.microsoft.com/office/drawing/2014/chart" uri="{C3380CC4-5D6E-409C-BE32-E72D297353CC}">
              <c16:uniqueId val="{00000000-05CD-4284-9B49-3BC022D2B579}"/>
            </c:ext>
          </c:extLst>
        </c:ser>
        <c:dLbls>
          <c:showLegendKey val="0"/>
          <c:showVal val="0"/>
          <c:showCatName val="0"/>
          <c:showSerName val="0"/>
          <c:showPercent val="0"/>
          <c:showBubbleSize val="0"/>
        </c:dLbls>
        <c:gapWidth val="150"/>
        <c:axId val="115029120"/>
        <c:axId val="11503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76.680000000000007</c:v>
                </c:pt>
                <c:pt idx="2">
                  <c:v>76.58</c:v>
                </c:pt>
                <c:pt idx="3">
                  <c:v>76.69</c:v>
                </c:pt>
                <c:pt idx="4">
                  <c:v>77.180000000000007</c:v>
                </c:pt>
              </c:numCache>
            </c:numRef>
          </c:val>
          <c:smooth val="0"/>
          <c:extLst>
            <c:ext xmlns:c16="http://schemas.microsoft.com/office/drawing/2014/chart" uri="{C3380CC4-5D6E-409C-BE32-E72D297353CC}">
              <c16:uniqueId val="{00000001-05CD-4284-9B49-3BC022D2B579}"/>
            </c:ext>
          </c:extLst>
        </c:ser>
        <c:dLbls>
          <c:showLegendKey val="0"/>
          <c:showVal val="0"/>
          <c:showCatName val="0"/>
          <c:showSerName val="0"/>
          <c:showPercent val="0"/>
          <c:showBubbleSize val="0"/>
        </c:dLbls>
        <c:marker val="1"/>
        <c:smooth val="0"/>
        <c:axId val="115029120"/>
        <c:axId val="115031040"/>
      </c:lineChart>
      <c:dateAx>
        <c:axId val="115029120"/>
        <c:scaling>
          <c:orientation val="minMax"/>
        </c:scaling>
        <c:delete val="1"/>
        <c:axPos val="b"/>
        <c:numFmt formatCode="ge" sourceLinked="1"/>
        <c:majorTickMark val="none"/>
        <c:minorTickMark val="none"/>
        <c:tickLblPos val="none"/>
        <c:crossAx val="115031040"/>
        <c:crosses val="autoZero"/>
        <c:auto val="1"/>
        <c:lblOffset val="100"/>
        <c:baseTimeUnit val="years"/>
      </c:dateAx>
      <c:valAx>
        <c:axId val="11503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2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73.930000000000007</c:v>
                </c:pt>
                <c:pt idx="1">
                  <c:v>70.25</c:v>
                </c:pt>
                <c:pt idx="2">
                  <c:v>70.77</c:v>
                </c:pt>
                <c:pt idx="3">
                  <c:v>74.36</c:v>
                </c:pt>
                <c:pt idx="4">
                  <c:v>76.73</c:v>
                </c:pt>
              </c:numCache>
            </c:numRef>
          </c:val>
          <c:extLst>
            <c:ext xmlns:c16="http://schemas.microsoft.com/office/drawing/2014/chart" uri="{C3380CC4-5D6E-409C-BE32-E72D297353CC}">
              <c16:uniqueId val="{00000000-8ACE-4963-A6F5-D2CC009DE720}"/>
            </c:ext>
          </c:extLst>
        </c:ser>
        <c:dLbls>
          <c:showLegendKey val="0"/>
          <c:showVal val="0"/>
          <c:showCatName val="0"/>
          <c:showSerName val="0"/>
          <c:showPercent val="0"/>
          <c:showBubbleSize val="0"/>
        </c:dLbls>
        <c:gapWidth val="150"/>
        <c:axId val="112382720"/>
        <c:axId val="11238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75.709999999999994</c:v>
                </c:pt>
                <c:pt idx="2">
                  <c:v>75.09</c:v>
                </c:pt>
                <c:pt idx="3">
                  <c:v>75.34</c:v>
                </c:pt>
                <c:pt idx="4">
                  <c:v>76.650000000000006</c:v>
                </c:pt>
              </c:numCache>
            </c:numRef>
          </c:val>
          <c:smooth val="0"/>
          <c:extLst>
            <c:ext xmlns:c16="http://schemas.microsoft.com/office/drawing/2014/chart" uri="{C3380CC4-5D6E-409C-BE32-E72D297353CC}">
              <c16:uniqueId val="{00000001-8ACE-4963-A6F5-D2CC009DE720}"/>
            </c:ext>
          </c:extLst>
        </c:ser>
        <c:dLbls>
          <c:showLegendKey val="0"/>
          <c:showVal val="0"/>
          <c:showCatName val="0"/>
          <c:showSerName val="0"/>
          <c:showPercent val="0"/>
          <c:showBubbleSize val="0"/>
        </c:dLbls>
        <c:marker val="1"/>
        <c:smooth val="0"/>
        <c:axId val="112382720"/>
        <c:axId val="112384640"/>
      </c:lineChart>
      <c:dateAx>
        <c:axId val="112382720"/>
        <c:scaling>
          <c:orientation val="minMax"/>
        </c:scaling>
        <c:delete val="1"/>
        <c:axPos val="b"/>
        <c:numFmt formatCode="ge" sourceLinked="1"/>
        <c:majorTickMark val="none"/>
        <c:minorTickMark val="none"/>
        <c:tickLblPos val="none"/>
        <c:crossAx val="112384640"/>
        <c:crosses val="autoZero"/>
        <c:auto val="1"/>
        <c:lblOffset val="100"/>
        <c:baseTimeUnit val="years"/>
      </c:dateAx>
      <c:valAx>
        <c:axId val="11238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8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8D-4B77-9987-BBEEA7F6F48F}"/>
            </c:ext>
          </c:extLst>
        </c:ser>
        <c:dLbls>
          <c:showLegendKey val="0"/>
          <c:showVal val="0"/>
          <c:showCatName val="0"/>
          <c:showSerName val="0"/>
          <c:showPercent val="0"/>
          <c:showBubbleSize val="0"/>
        </c:dLbls>
        <c:gapWidth val="150"/>
        <c:axId val="112812416"/>
        <c:axId val="112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D-4B77-9987-BBEEA7F6F48F}"/>
            </c:ext>
          </c:extLst>
        </c:ser>
        <c:dLbls>
          <c:showLegendKey val="0"/>
          <c:showVal val="0"/>
          <c:showCatName val="0"/>
          <c:showSerName val="0"/>
          <c:showPercent val="0"/>
          <c:showBubbleSize val="0"/>
        </c:dLbls>
        <c:marker val="1"/>
        <c:smooth val="0"/>
        <c:axId val="112812416"/>
        <c:axId val="112814336"/>
      </c:lineChart>
      <c:dateAx>
        <c:axId val="112812416"/>
        <c:scaling>
          <c:orientation val="minMax"/>
        </c:scaling>
        <c:delete val="1"/>
        <c:axPos val="b"/>
        <c:numFmt formatCode="ge" sourceLinked="1"/>
        <c:majorTickMark val="none"/>
        <c:minorTickMark val="none"/>
        <c:tickLblPos val="none"/>
        <c:crossAx val="112814336"/>
        <c:crosses val="autoZero"/>
        <c:auto val="1"/>
        <c:lblOffset val="100"/>
        <c:baseTimeUnit val="years"/>
      </c:dateAx>
      <c:valAx>
        <c:axId val="1128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AB-40DF-9882-15AEABF551E3}"/>
            </c:ext>
          </c:extLst>
        </c:ser>
        <c:dLbls>
          <c:showLegendKey val="0"/>
          <c:showVal val="0"/>
          <c:showCatName val="0"/>
          <c:showSerName val="0"/>
          <c:showPercent val="0"/>
          <c:showBubbleSize val="0"/>
        </c:dLbls>
        <c:gapWidth val="150"/>
        <c:axId val="114176000"/>
        <c:axId val="11417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AB-40DF-9882-15AEABF551E3}"/>
            </c:ext>
          </c:extLst>
        </c:ser>
        <c:dLbls>
          <c:showLegendKey val="0"/>
          <c:showVal val="0"/>
          <c:showCatName val="0"/>
          <c:showSerName val="0"/>
          <c:showPercent val="0"/>
          <c:showBubbleSize val="0"/>
        </c:dLbls>
        <c:marker val="1"/>
        <c:smooth val="0"/>
        <c:axId val="114176000"/>
        <c:axId val="114177920"/>
      </c:lineChart>
      <c:dateAx>
        <c:axId val="114176000"/>
        <c:scaling>
          <c:orientation val="minMax"/>
        </c:scaling>
        <c:delete val="1"/>
        <c:axPos val="b"/>
        <c:numFmt formatCode="ge" sourceLinked="1"/>
        <c:majorTickMark val="none"/>
        <c:minorTickMark val="none"/>
        <c:tickLblPos val="none"/>
        <c:crossAx val="114177920"/>
        <c:crosses val="autoZero"/>
        <c:auto val="1"/>
        <c:lblOffset val="100"/>
        <c:baseTimeUnit val="years"/>
      </c:dateAx>
      <c:valAx>
        <c:axId val="11417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7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40-4C97-A0B3-C2259AD857AD}"/>
            </c:ext>
          </c:extLst>
        </c:ser>
        <c:dLbls>
          <c:showLegendKey val="0"/>
          <c:showVal val="0"/>
          <c:showCatName val="0"/>
          <c:showSerName val="0"/>
          <c:showPercent val="0"/>
          <c:showBubbleSize val="0"/>
        </c:dLbls>
        <c:gapWidth val="150"/>
        <c:axId val="114210304"/>
        <c:axId val="1142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40-4C97-A0B3-C2259AD857AD}"/>
            </c:ext>
          </c:extLst>
        </c:ser>
        <c:dLbls>
          <c:showLegendKey val="0"/>
          <c:showVal val="0"/>
          <c:showCatName val="0"/>
          <c:showSerName val="0"/>
          <c:showPercent val="0"/>
          <c:showBubbleSize val="0"/>
        </c:dLbls>
        <c:marker val="1"/>
        <c:smooth val="0"/>
        <c:axId val="114210304"/>
        <c:axId val="114212224"/>
      </c:lineChart>
      <c:dateAx>
        <c:axId val="114210304"/>
        <c:scaling>
          <c:orientation val="minMax"/>
        </c:scaling>
        <c:delete val="1"/>
        <c:axPos val="b"/>
        <c:numFmt formatCode="ge" sourceLinked="1"/>
        <c:majorTickMark val="none"/>
        <c:minorTickMark val="none"/>
        <c:tickLblPos val="none"/>
        <c:crossAx val="114212224"/>
        <c:crosses val="autoZero"/>
        <c:auto val="1"/>
        <c:lblOffset val="100"/>
        <c:baseTimeUnit val="years"/>
      </c:dateAx>
      <c:valAx>
        <c:axId val="1142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33-48B5-B4D1-D55E55F6ABE1}"/>
            </c:ext>
          </c:extLst>
        </c:ser>
        <c:dLbls>
          <c:showLegendKey val="0"/>
          <c:showVal val="0"/>
          <c:showCatName val="0"/>
          <c:showSerName val="0"/>
          <c:showPercent val="0"/>
          <c:showBubbleSize val="0"/>
        </c:dLbls>
        <c:gapWidth val="150"/>
        <c:axId val="114517504"/>
        <c:axId val="1145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33-48B5-B4D1-D55E55F6ABE1}"/>
            </c:ext>
          </c:extLst>
        </c:ser>
        <c:dLbls>
          <c:showLegendKey val="0"/>
          <c:showVal val="0"/>
          <c:showCatName val="0"/>
          <c:showSerName val="0"/>
          <c:showPercent val="0"/>
          <c:showBubbleSize val="0"/>
        </c:dLbls>
        <c:marker val="1"/>
        <c:smooth val="0"/>
        <c:axId val="114517504"/>
        <c:axId val="114519424"/>
      </c:lineChart>
      <c:dateAx>
        <c:axId val="114517504"/>
        <c:scaling>
          <c:orientation val="minMax"/>
        </c:scaling>
        <c:delete val="1"/>
        <c:axPos val="b"/>
        <c:numFmt formatCode="ge" sourceLinked="1"/>
        <c:majorTickMark val="none"/>
        <c:minorTickMark val="none"/>
        <c:tickLblPos val="none"/>
        <c:crossAx val="114519424"/>
        <c:crosses val="autoZero"/>
        <c:auto val="1"/>
        <c:lblOffset val="100"/>
        <c:baseTimeUnit val="years"/>
      </c:dateAx>
      <c:valAx>
        <c:axId val="1145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1860.55</c:v>
                </c:pt>
                <c:pt idx="1">
                  <c:v>1837.06</c:v>
                </c:pt>
                <c:pt idx="2">
                  <c:v>1764.43</c:v>
                </c:pt>
                <c:pt idx="3">
                  <c:v>1696.61</c:v>
                </c:pt>
                <c:pt idx="4">
                  <c:v>1804.99</c:v>
                </c:pt>
              </c:numCache>
            </c:numRef>
          </c:val>
          <c:extLst>
            <c:ext xmlns:c16="http://schemas.microsoft.com/office/drawing/2014/chart" uri="{C3380CC4-5D6E-409C-BE32-E72D297353CC}">
              <c16:uniqueId val="{00000000-7970-44F0-84E4-83510902937A}"/>
            </c:ext>
          </c:extLst>
        </c:ser>
        <c:dLbls>
          <c:showLegendKey val="0"/>
          <c:showVal val="0"/>
          <c:showCatName val="0"/>
          <c:showSerName val="0"/>
          <c:showPercent val="0"/>
          <c:showBubbleSize val="0"/>
        </c:dLbls>
        <c:gapWidth val="150"/>
        <c:axId val="114549888"/>
        <c:axId val="1145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1167.7</c:v>
                </c:pt>
                <c:pt idx="2">
                  <c:v>1228.58</c:v>
                </c:pt>
                <c:pt idx="3">
                  <c:v>1280.18</c:v>
                </c:pt>
                <c:pt idx="4">
                  <c:v>1346.23</c:v>
                </c:pt>
              </c:numCache>
            </c:numRef>
          </c:val>
          <c:smooth val="0"/>
          <c:extLst>
            <c:ext xmlns:c16="http://schemas.microsoft.com/office/drawing/2014/chart" uri="{C3380CC4-5D6E-409C-BE32-E72D297353CC}">
              <c16:uniqueId val="{00000001-7970-44F0-84E4-83510902937A}"/>
            </c:ext>
          </c:extLst>
        </c:ser>
        <c:dLbls>
          <c:showLegendKey val="0"/>
          <c:showVal val="0"/>
          <c:showCatName val="0"/>
          <c:showSerName val="0"/>
          <c:showPercent val="0"/>
          <c:showBubbleSize val="0"/>
        </c:dLbls>
        <c:marker val="1"/>
        <c:smooth val="0"/>
        <c:axId val="114549888"/>
        <c:axId val="114551808"/>
      </c:lineChart>
      <c:dateAx>
        <c:axId val="114549888"/>
        <c:scaling>
          <c:orientation val="minMax"/>
        </c:scaling>
        <c:delete val="1"/>
        <c:axPos val="b"/>
        <c:numFmt formatCode="ge" sourceLinked="1"/>
        <c:majorTickMark val="none"/>
        <c:minorTickMark val="none"/>
        <c:tickLblPos val="none"/>
        <c:crossAx val="114551808"/>
        <c:crosses val="autoZero"/>
        <c:auto val="1"/>
        <c:lblOffset val="100"/>
        <c:baseTimeUnit val="years"/>
      </c:dateAx>
      <c:valAx>
        <c:axId val="1145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45.81</c:v>
                </c:pt>
                <c:pt idx="1">
                  <c:v>44.41</c:v>
                </c:pt>
                <c:pt idx="2">
                  <c:v>43.9</c:v>
                </c:pt>
                <c:pt idx="3">
                  <c:v>47.71</c:v>
                </c:pt>
                <c:pt idx="4">
                  <c:v>41.04</c:v>
                </c:pt>
              </c:numCache>
            </c:numRef>
          </c:val>
          <c:extLst>
            <c:ext xmlns:c16="http://schemas.microsoft.com/office/drawing/2014/chart" uri="{C3380CC4-5D6E-409C-BE32-E72D297353CC}">
              <c16:uniqueId val="{00000000-9381-4821-9E06-EFBB27C5FBBB}"/>
            </c:ext>
          </c:extLst>
        </c:ser>
        <c:dLbls>
          <c:showLegendKey val="0"/>
          <c:showVal val="0"/>
          <c:showCatName val="0"/>
          <c:showSerName val="0"/>
          <c:showPercent val="0"/>
          <c:showBubbleSize val="0"/>
        </c:dLbls>
        <c:gapWidth val="150"/>
        <c:axId val="114590464"/>
        <c:axId val="11459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54.43</c:v>
                </c:pt>
                <c:pt idx="2">
                  <c:v>53.81</c:v>
                </c:pt>
                <c:pt idx="3">
                  <c:v>53.62</c:v>
                </c:pt>
                <c:pt idx="4">
                  <c:v>53.41</c:v>
                </c:pt>
              </c:numCache>
            </c:numRef>
          </c:val>
          <c:smooth val="0"/>
          <c:extLst>
            <c:ext xmlns:c16="http://schemas.microsoft.com/office/drawing/2014/chart" uri="{C3380CC4-5D6E-409C-BE32-E72D297353CC}">
              <c16:uniqueId val="{00000001-9381-4821-9E06-EFBB27C5FBBB}"/>
            </c:ext>
          </c:extLst>
        </c:ser>
        <c:dLbls>
          <c:showLegendKey val="0"/>
          <c:showVal val="0"/>
          <c:showCatName val="0"/>
          <c:showSerName val="0"/>
          <c:showPercent val="0"/>
          <c:showBubbleSize val="0"/>
        </c:dLbls>
        <c:marker val="1"/>
        <c:smooth val="0"/>
        <c:axId val="114590464"/>
        <c:axId val="114592384"/>
      </c:lineChart>
      <c:dateAx>
        <c:axId val="114590464"/>
        <c:scaling>
          <c:orientation val="minMax"/>
        </c:scaling>
        <c:delete val="1"/>
        <c:axPos val="b"/>
        <c:numFmt formatCode="ge" sourceLinked="1"/>
        <c:majorTickMark val="none"/>
        <c:minorTickMark val="none"/>
        <c:tickLblPos val="none"/>
        <c:crossAx val="114592384"/>
        <c:crosses val="autoZero"/>
        <c:auto val="1"/>
        <c:lblOffset val="100"/>
        <c:baseTimeUnit val="years"/>
      </c:dateAx>
      <c:valAx>
        <c:axId val="11459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59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446.4</c:v>
                </c:pt>
                <c:pt idx="1">
                  <c:v>459.83</c:v>
                </c:pt>
                <c:pt idx="2">
                  <c:v>479.18</c:v>
                </c:pt>
                <c:pt idx="3">
                  <c:v>441.01</c:v>
                </c:pt>
                <c:pt idx="4">
                  <c:v>482.04</c:v>
                </c:pt>
              </c:numCache>
            </c:numRef>
          </c:val>
          <c:extLst>
            <c:ext xmlns:c16="http://schemas.microsoft.com/office/drawing/2014/chart" uri="{C3380CC4-5D6E-409C-BE32-E72D297353CC}">
              <c16:uniqueId val="{00000000-F5EA-4DC5-975D-84E0F861CE87}"/>
            </c:ext>
          </c:extLst>
        </c:ser>
        <c:dLbls>
          <c:showLegendKey val="0"/>
          <c:showVal val="0"/>
          <c:showCatName val="0"/>
          <c:showSerName val="0"/>
          <c:showPercent val="0"/>
          <c:showBubbleSize val="0"/>
        </c:dLbls>
        <c:gapWidth val="150"/>
        <c:axId val="114614272"/>
        <c:axId val="11461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279.8</c:v>
                </c:pt>
                <c:pt idx="2">
                  <c:v>284.64999999999998</c:v>
                </c:pt>
                <c:pt idx="3">
                  <c:v>287.7</c:v>
                </c:pt>
                <c:pt idx="4">
                  <c:v>277.39999999999998</c:v>
                </c:pt>
              </c:numCache>
            </c:numRef>
          </c:val>
          <c:smooth val="0"/>
          <c:extLst>
            <c:ext xmlns:c16="http://schemas.microsoft.com/office/drawing/2014/chart" uri="{C3380CC4-5D6E-409C-BE32-E72D297353CC}">
              <c16:uniqueId val="{00000001-F5EA-4DC5-975D-84E0F861CE87}"/>
            </c:ext>
          </c:extLst>
        </c:ser>
        <c:dLbls>
          <c:showLegendKey val="0"/>
          <c:showVal val="0"/>
          <c:showCatName val="0"/>
          <c:showSerName val="0"/>
          <c:showPercent val="0"/>
          <c:showBubbleSize val="0"/>
        </c:dLbls>
        <c:marker val="1"/>
        <c:smooth val="0"/>
        <c:axId val="114614272"/>
        <c:axId val="114616192"/>
      </c:lineChart>
      <c:dateAx>
        <c:axId val="114614272"/>
        <c:scaling>
          <c:orientation val="minMax"/>
        </c:scaling>
        <c:delete val="1"/>
        <c:axPos val="b"/>
        <c:numFmt formatCode="ge" sourceLinked="1"/>
        <c:majorTickMark val="none"/>
        <c:minorTickMark val="none"/>
        <c:tickLblPos val="none"/>
        <c:crossAx val="114616192"/>
        <c:crosses val="autoZero"/>
        <c:auto val="1"/>
        <c:lblOffset val="100"/>
        <c:baseTimeUnit val="years"/>
      </c:dateAx>
      <c:valAx>
        <c:axId val="11461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1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Normal="100" workbookViewId="0">
      <selection activeCell="CC59" sqref="CC5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島根県　邑南町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50"/>
      <c r="AE8" s="50"/>
      <c r="AF8" s="50"/>
      <c r="AG8" s="50"/>
      <c r="AH8" s="50"/>
      <c r="AI8" s="50"/>
      <c r="AJ8" s="50"/>
      <c r="AK8" s="2"/>
      <c r="AL8" s="51">
        <f>データ!$R$6</f>
        <v>11211</v>
      </c>
      <c r="AM8" s="51"/>
      <c r="AN8" s="51"/>
      <c r="AO8" s="51"/>
      <c r="AP8" s="51"/>
      <c r="AQ8" s="51"/>
      <c r="AR8" s="51"/>
      <c r="AS8" s="51"/>
      <c r="AT8" s="46">
        <f>データ!$S$6</f>
        <v>419.29</v>
      </c>
      <c r="AU8" s="46"/>
      <c r="AV8" s="46"/>
      <c r="AW8" s="46"/>
      <c r="AX8" s="46"/>
      <c r="AY8" s="46"/>
      <c r="AZ8" s="46"/>
      <c r="BA8" s="46"/>
      <c r="BB8" s="46">
        <f>データ!$T$6</f>
        <v>26.74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79.959999999999994</v>
      </c>
      <c r="Q10" s="46"/>
      <c r="R10" s="46"/>
      <c r="S10" s="46"/>
      <c r="T10" s="46"/>
      <c r="U10" s="46"/>
      <c r="V10" s="46"/>
      <c r="W10" s="51">
        <f>データ!$Q$6</f>
        <v>3624</v>
      </c>
      <c r="X10" s="51"/>
      <c r="Y10" s="51"/>
      <c r="Z10" s="51"/>
      <c r="AA10" s="51"/>
      <c r="AB10" s="51"/>
      <c r="AC10" s="51"/>
      <c r="AD10" s="2"/>
      <c r="AE10" s="2"/>
      <c r="AF10" s="2"/>
      <c r="AG10" s="2"/>
      <c r="AH10" s="2"/>
      <c r="AI10" s="2"/>
      <c r="AJ10" s="2"/>
      <c r="AK10" s="2"/>
      <c r="AL10" s="51">
        <f>データ!$U$6</f>
        <v>8869</v>
      </c>
      <c r="AM10" s="51"/>
      <c r="AN10" s="51"/>
      <c r="AO10" s="51"/>
      <c r="AP10" s="51"/>
      <c r="AQ10" s="51"/>
      <c r="AR10" s="51"/>
      <c r="AS10" s="51"/>
      <c r="AT10" s="46">
        <f>データ!$V$6</f>
        <v>53.9</v>
      </c>
      <c r="AU10" s="46"/>
      <c r="AV10" s="46"/>
      <c r="AW10" s="46"/>
      <c r="AX10" s="46"/>
      <c r="AY10" s="46"/>
      <c r="AZ10" s="46"/>
      <c r="BA10" s="46"/>
      <c r="BB10" s="46">
        <f>データ!$W$6</f>
        <v>164.55</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324493</v>
      </c>
      <c r="D6" s="34">
        <f t="shared" si="3"/>
        <v>47</v>
      </c>
      <c r="E6" s="34">
        <f t="shared" si="3"/>
        <v>1</v>
      </c>
      <c r="F6" s="34">
        <f t="shared" si="3"/>
        <v>0</v>
      </c>
      <c r="G6" s="34">
        <f t="shared" si="3"/>
        <v>0</v>
      </c>
      <c r="H6" s="34" t="str">
        <f t="shared" si="3"/>
        <v>島根県　邑南町</v>
      </c>
      <c r="I6" s="34" t="str">
        <f t="shared" si="3"/>
        <v>法非適用</v>
      </c>
      <c r="J6" s="34" t="str">
        <f t="shared" si="3"/>
        <v>水道事業</v>
      </c>
      <c r="K6" s="34" t="str">
        <f t="shared" si="3"/>
        <v>簡易水道事業</v>
      </c>
      <c r="L6" s="34" t="str">
        <f t="shared" si="3"/>
        <v>D2</v>
      </c>
      <c r="M6" s="34">
        <f t="shared" si="3"/>
        <v>0</v>
      </c>
      <c r="N6" s="35" t="str">
        <f t="shared" si="3"/>
        <v>-</v>
      </c>
      <c r="O6" s="35" t="str">
        <f t="shared" si="3"/>
        <v>該当数値なし</v>
      </c>
      <c r="P6" s="35">
        <f t="shared" si="3"/>
        <v>79.959999999999994</v>
      </c>
      <c r="Q6" s="35">
        <f t="shared" si="3"/>
        <v>3624</v>
      </c>
      <c r="R6" s="35">
        <f t="shared" si="3"/>
        <v>11211</v>
      </c>
      <c r="S6" s="35">
        <f t="shared" si="3"/>
        <v>419.29</v>
      </c>
      <c r="T6" s="35">
        <f t="shared" si="3"/>
        <v>26.74</v>
      </c>
      <c r="U6" s="35">
        <f t="shared" si="3"/>
        <v>8869</v>
      </c>
      <c r="V6" s="35">
        <f t="shared" si="3"/>
        <v>53.9</v>
      </c>
      <c r="W6" s="35">
        <f t="shared" si="3"/>
        <v>164.55</v>
      </c>
      <c r="X6" s="36">
        <f>IF(X7="",NA(),X7)</f>
        <v>73.930000000000007</v>
      </c>
      <c r="Y6" s="36">
        <f t="shared" ref="Y6:AG6" si="4">IF(Y7="",NA(),Y7)</f>
        <v>70.25</v>
      </c>
      <c r="Z6" s="36">
        <f t="shared" si="4"/>
        <v>70.77</v>
      </c>
      <c r="AA6" s="36">
        <f t="shared" si="4"/>
        <v>74.36</v>
      </c>
      <c r="AB6" s="36">
        <f t="shared" si="4"/>
        <v>76.73</v>
      </c>
      <c r="AC6" s="36">
        <f t="shared" si="4"/>
        <v>73.63</v>
      </c>
      <c r="AD6" s="36">
        <f t="shared" si="4"/>
        <v>75.709999999999994</v>
      </c>
      <c r="AE6" s="36">
        <f t="shared" si="4"/>
        <v>75.09</v>
      </c>
      <c r="AF6" s="36">
        <f t="shared" si="4"/>
        <v>75.34</v>
      </c>
      <c r="AG6" s="36">
        <f t="shared" si="4"/>
        <v>76.650000000000006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1860.55</v>
      </c>
      <c r="BF6" s="36">
        <f t="shared" ref="BF6:BN6" si="7">IF(BF7="",NA(),BF7)</f>
        <v>1837.06</v>
      </c>
      <c r="BG6" s="36">
        <f t="shared" si="7"/>
        <v>1764.43</v>
      </c>
      <c r="BH6" s="36">
        <f t="shared" si="7"/>
        <v>1696.61</v>
      </c>
      <c r="BI6" s="36">
        <f t="shared" si="7"/>
        <v>1804.99</v>
      </c>
      <c r="BJ6" s="36">
        <f t="shared" si="7"/>
        <v>1158.82</v>
      </c>
      <c r="BK6" s="36">
        <f t="shared" si="7"/>
        <v>1167.7</v>
      </c>
      <c r="BL6" s="36">
        <f t="shared" si="7"/>
        <v>1228.58</v>
      </c>
      <c r="BM6" s="36">
        <f t="shared" si="7"/>
        <v>1280.18</v>
      </c>
      <c r="BN6" s="36">
        <f t="shared" si="7"/>
        <v>1346.23</v>
      </c>
      <c r="BO6" s="35" t="str">
        <f>IF(BO7="","",IF(BO7="-","【-】","【"&amp;SUBSTITUTE(TEXT(BO7,"#,##0.00"),"-","△")&amp;"】"))</f>
        <v>【1,280.76】</v>
      </c>
      <c r="BP6" s="36">
        <f>IF(BP7="",NA(),BP7)</f>
        <v>45.81</v>
      </c>
      <c r="BQ6" s="36">
        <f t="shared" ref="BQ6:BY6" si="8">IF(BQ7="",NA(),BQ7)</f>
        <v>44.41</v>
      </c>
      <c r="BR6" s="36">
        <f t="shared" si="8"/>
        <v>43.9</v>
      </c>
      <c r="BS6" s="36">
        <f t="shared" si="8"/>
        <v>47.71</v>
      </c>
      <c r="BT6" s="36">
        <f t="shared" si="8"/>
        <v>41.04</v>
      </c>
      <c r="BU6" s="36">
        <f t="shared" si="8"/>
        <v>55.6</v>
      </c>
      <c r="BV6" s="36">
        <f t="shared" si="8"/>
        <v>54.43</v>
      </c>
      <c r="BW6" s="36">
        <f t="shared" si="8"/>
        <v>53.81</v>
      </c>
      <c r="BX6" s="36">
        <f t="shared" si="8"/>
        <v>53.62</v>
      </c>
      <c r="BY6" s="36">
        <f t="shared" si="8"/>
        <v>53.41</v>
      </c>
      <c r="BZ6" s="35" t="str">
        <f>IF(BZ7="","",IF(BZ7="-","【-】","【"&amp;SUBSTITUTE(TEXT(BZ7,"#,##0.00"),"-","△")&amp;"】"))</f>
        <v>【53.06】</v>
      </c>
      <c r="CA6" s="36">
        <f>IF(CA7="",NA(),CA7)</f>
        <v>446.4</v>
      </c>
      <c r="CB6" s="36">
        <f t="shared" ref="CB6:CJ6" si="9">IF(CB7="",NA(),CB7)</f>
        <v>459.83</v>
      </c>
      <c r="CC6" s="36">
        <f t="shared" si="9"/>
        <v>479.18</v>
      </c>
      <c r="CD6" s="36">
        <f t="shared" si="9"/>
        <v>441.01</v>
      </c>
      <c r="CE6" s="36">
        <f t="shared" si="9"/>
        <v>482.04</v>
      </c>
      <c r="CF6" s="36">
        <f t="shared" si="9"/>
        <v>275.86</v>
      </c>
      <c r="CG6" s="36">
        <f t="shared" si="9"/>
        <v>279.8</v>
      </c>
      <c r="CH6" s="36">
        <f t="shared" si="9"/>
        <v>284.64999999999998</v>
      </c>
      <c r="CI6" s="36">
        <f t="shared" si="9"/>
        <v>287.7</v>
      </c>
      <c r="CJ6" s="36">
        <f t="shared" si="9"/>
        <v>277.39999999999998</v>
      </c>
      <c r="CK6" s="35" t="str">
        <f>IF(CK7="","",IF(CK7="-","【-】","【"&amp;SUBSTITUTE(TEXT(CK7,"#,##0.00"),"-","△")&amp;"】"))</f>
        <v>【314.83】</v>
      </c>
      <c r="CL6" s="36">
        <f>IF(CL7="",NA(),CL7)</f>
        <v>73.959999999999994</v>
      </c>
      <c r="CM6" s="36">
        <f t="shared" ref="CM6:CU6" si="10">IF(CM7="",NA(),CM7)</f>
        <v>73.959999999999994</v>
      </c>
      <c r="CN6" s="36">
        <f t="shared" si="10"/>
        <v>68.47</v>
      </c>
      <c r="CO6" s="36">
        <f t="shared" si="10"/>
        <v>70.349999999999994</v>
      </c>
      <c r="CP6" s="36">
        <f t="shared" si="10"/>
        <v>66</v>
      </c>
      <c r="CQ6" s="36">
        <f t="shared" si="10"/>
        <v>60.66</v>
      </c>
      <c r="CR6" s="36">
        <f t="shared" si="10"/>
        <v>60.17</v>
      </c>
      <c r="CS6" s="36">
        <f t="shared" si="10"/>
        <v>58.96</v>
      </c>
      <c r="CT6" s="36">
        <f t="shared" si="10"/>
        <v>58.1</v>
      </c>
      <c r="CU6" s="36">
        <f t="shared" si="10"/>
        <v>56.19</v>
      </c>
      <c r="CV6" s="35" t="str">
        <f>IF(CV7="","",IF(CV7="-","【-】","【"&amp;SUBSTITUTE(TEXT(CV7,"#,##0.00"),"-","△")&amp;"】"))</f>
        <v>【56.28】</v>
      </c>
      <c r="CW6" s="36">
        <f>IF(CW7="",NA(),CW7)</f>
        <v>70.92</v>
      </c>
      <c r="CX6" s="36">
        <f t="shared" ref="CX6:DF6" si="11">IF(CX7="",NA(),CX7)</f>
        <v>69.53</v>
      </c>
      <c r="CY6" s="36">
        <f t="shared" si="11"/>
        <v>73.13</v>
      </c>
      <c r="CZ6" s="36">
        <f t="shared" si="11"/>
        <v>72.25</v>
      </c>
      <c r="DA6" s="36">
        <f t="shared" si="11"/>
        <v>74.38</v>
      </c>
      <c r="DB6" s="36">
        <f t="shared" si="11"/>
        <v>77.319999999999993</v>
      </c>
      <c r="DC6" s="36">
        <f t="shared" si="11"/>
        <v>76.680000000000007</v>
      </c>
      <c r="DD6" s="36">
        <f t="shared" si="11"/>
        <v>76.58</v>
      </c>
      <c r="DE6" s="36">
        <f t="shared" si="11"/>
        <v>76.69</v>
      </c>
      <c r="DF6" s="36">
        <f t="shared" si="11"/>
        <v>77.180000000000007</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0.57999999999999996</v>
      </c>
      <c r="EE6" s="36">
        <f t="shared" ref="EE6:EM6" si="14">IF(EE7="",NA(),EE7)</f>
        <v>0.54</v>
      </c>
      <c r="EF6" s="36">
        <f t="shared" si="14"/>
        <v>0.78</v>
      </c>
      <c r="EG6" s="35">
        <f t="shared" si="14"/>
        <v>0</v>
      </c>
      <c r="EH6" s="36">
        <f t="shared" si="14"/>
        <v>1.81</v>
      </c>
      <c r="EI6" s="36">
        <f t="shared" si="14"/>
        <v>0.69</v>
      </c>
      <c r="EJ6" s="36">
        <f t="shared" si="14"/>
        <v>0.89</v>
      </c>
      <c r="EK6" s="36">
        <f t="shared" si="14"/>
        <v>0.98</v>
      </c>
      <c r="EL6" s="36">
        <f t="shared" si="14"/>
        <v>0.76</v>
      </c>
      <c r="EM6" s="36">
        <f t="shared" si="14"/>
        <v>0.8</v>
      </c>
      <c r="EN6" s="35" t="str">
        <f>IF(EN7="","",IF(EN7="-","【-】","【"&amp;SUBSTITUTE(TEXT(EN7,"#,##0.00"),"-","△")&amp;"】"))</f>
        <v>【0.59】</v>
      </c>
    </row>
    <row r="7" spans="1:144" s="37" customFormat="1" x14ac:dyDescent="0.15">
      <c r="A7" s="29"/>
      <c r="B7" s="38">
        <v>2016</v>
      </c>
      <c r="C7" s="38">
        <v>324493</v>
      </c>
      <c r="D7" s="38">
        <v>47</v>
      </c>
      <c r="E7" s="38">
        <v>1</v>
      </c>
      <c r="F7" s="38">
        <v>0</v>
      </c>
      <c r="G7" s="38">
        <v>0</v>
      </c>
      <c r="H7" s="38" t="s">
        <v>108</v>
      </c>
      <c r="I7" s="38" t="s">
        <v>109</v>
      </c>
      <c r="J7" s="38" t="s">
        <v>110</v>
      </c>
      <c r="K7" s="38" t="s">
        <v>111</v>
      </c>
      <c r="L7" s="38" t="s">
        <v>112</v>
      </c>
      <c r="M7" s="38"/>
      <c r="N7" s="39" t="s">
        <v>113</v>
      </c>
      <c r="O7" s="39" t="s">
        <v>114</v>
      </c>
      <c r="P7" s="39">
        <v>79.959999999999994</v>
      </c>
      <c r="Q7" s="39">
        <v>3624</v>
      </c>
      <c r="R7" s="39">
        <v>11211</v>
      </c>
      <c r="S7" s="39">
        <v>419.29</v>
      </c>
      <c r="T7" s="39">
        <v>26.74</v>
      </c>
      <c r="U7" s="39">
        <v>8869</v>
      </c>
      <c r="V7" s="39">
        <v>53.9</v>
      </c>
      <c r="W7" s="39">
        <v>164.55</v>
      </c>
      <c r="X7" s="39">
        <v>73.930000000000007</v>
      </c>
      <c r="Y7" s="39">
        <v>70.25</v>
      </c>
      <c r="Z7" s="39">
        <v>70.77</v>
      </c>
      <c r="AA7" s="39">
        <v>74.36</v>
      </c>
      <c r="AB7" s="39">
        <v>76.73</v>
      </c>
      <c r="AC7" s="39">
        <v>73.63</v>
      </c>
      <c r="AD7" s="39">
        <v>75.709999999999994</v>
      </c>
      <c r="AE7" s="39">
        <v>75.09</v>
      </c>
      <c r="AF7" s="39">
        <v>75.34</v>
      </c>
      <c r="AG7" s="39">
        <v>76.650000000000006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1860.55</v>
      </c>
      <c r="BF7" s="39">
        <v>1837.06</v>
      </c>
      <c r="BG7" s="39">
        <v>1764.43</v>
      </c>
      <c r="BH7" s="39">
        <v>1696.61</v>
      </c>
      <c r="BI7" s="39">
        <v>1804.99</v>
      </c>
      <c r="BJ7" s="39">
        <v>1158.82</v>
      </c>
      <c r="BK7" s="39">
        <v>1167.7</v>
      </c>
      <c r="BL7" s="39">
        <v>1228.58</v>
      </c>
      <c r="BM7" s="39">
        <v>1280.18</v>
      </c>
      <c r="BN7" s="39">
        <v>1346.23</v>
      </c>
      <c r="BO7" s="39">
        <v>1280.76</v>
      </c>
      <c r="BP7" s="39">
        <v>45.81</v>
      </c>
      <c r="BQ7" s="39">
        <v>44.41</v>
      </c>
      <c r="BR7" s="39">
        <v>43.9</v>
      </c>
      <c r="BS7" s="39">
        <v>47.71</v>
      </c>
      <c r="BT7" s="39">
        <v>41.04</v>
      </c>
      <c r="BU7" s="39">
        <v>55.6</v>
      </c>
      <c r="BV7" s="39">
        <v>54.43</v>
      </c>
      <c r="BW7" s="39">
        <v>53.81</v>
      </c>
      <c r="BX7" s="39">
        <v>53.62</v>
      </c>
      <c r="BY7" s="39">
        <v>53.41</v>
      </c>
      <c r="BZ7" s="39">
        <v>53.06</v>
      </c>
      <c r="CA7" s="39">
        <v>446.4</v>
      </c>
      <c r="CB7" s="39">
        <v>459.83</v>
      </c>
      <c r="CC7" s="39">
        <v>479.18</v>
      </c>
      <c r="CD7" s="39">
        <v>441.01</v>
      </c>
      <c r="CE7" s="39">
        <v>482.04</v>
      </c>
      <c r="CF7" s="39">
        <v>275.86</v>
      </c>
      <c r="CG7" s="39">
        <v>279.8</v>
      </c>
      <c r="CH7" s="39">
        <v>284.64999999999998</v>
      </c>
      <c r="CI7" s="39">
        <v>287.7</v>
      </c>
      <c r="CJ7" s="39">
        <v>277.39999999999998</v>
      </c>
      <c r="CK7" s="39">
        <v>314.83</v>
      </c>
      <c r="CL7" s="39">
        <v>73.959999999999994</v>
      </c>
      <c r="CM7" s="39">
        <v>73.959999999999994</v>
      </c>
      <c r="CN7" s="39">
        <v>68.47</v>
      </c>
      <c r="CO7" s="39">
        <v>70.349999999999994</v>
      </c>
      <c r="CP7" s="39">
        <v>66</v>
      </c>
      <c r="CQ7" s="39">
        <v>60.66</v>
      </c>
      <c r="CR7" s="39">
        <v>60.17</v>
      </c>
      <c r="CS7" s="39">
        <v>58.96</v>
      </c>
      <c r="CT7" s="39">
        <v>58.1</v>
      </c>
      <c r="CU7" s="39">
        <v>56.19</v>
      </c>
      <c r="CV7" s="39">
        <v>56.28</v>
      </c>
      <c r="CW7" s="39">
        <v>70.92</v>
      </c>
      <c r="CX7" s="39">
        <v>69.53</v>
      </c>
      <c r="CY7" s="39">
        <v>73.13</v>
      </c>
      <c r="CZ7" s="39">
        <v>72.25</v>
      </c>
      <c r="DA7" s="39">
        <v>74.38</v>
      </c>
      <c r="DB7" s="39">
        <v>77.319999999999993</v>
      </c>
      <c r="DC7" s="39">
        <v>76.680000000000007</v>
      </c>
      <c r="DD7" s="39">
        <v>76.58</v>
      </c>
      <c r="DE7" s="39">
        <v>76.69</v>
      </c>
      <c r="DF7" s="39">
        <v>77.180000000000007</v>
      </c>
      <c r="DG7" s="39">
        <v>74.94</v>
      </c>
      <c r="DH7" s="39"/>
      <c r="DI7" s="39"/>
      <c r="DJ7" s="39"/>
      <c r="DK7" s="39"/>
      <c r="DL7" s="39"/>
      <c r="DM7" s="39"/>
      <c r="DN7" s="39"/>
      <c r="DO7" s="39"/>
      <c r="DP7" s="39"/>
      <c r="DQ7" s="39"/>
      <c r="DR7" s="39"/>
      <c r="DS7" s="39"/>
      <c r="DT7" s="39"/>
      <c r="DU7" s="39"/>
      <c r="DV7" s="39"/>
      <c r="DW7" s="39"/>
      <c r="DX7" s="39"/>
      <c r="DY7" s="39"/>
      <c r="DZ7" s="39"/>
      <c r="EA7" s="39"/>
      <c r="EB7" s="39"/>
      <c r="EC7" s="39"/>
      <c r="ED7" s="39">
        <v>0.57999999999999996</v>
      </c>
      <c r="EE7" s="39">
        <v>0.54</v>
      </c>
      <c r="EF7" s="39">
        <v>0.78</v>
      </c>
      <c r="EG7" s="39">
        <v>0</v>
      </c>
      <c r="EH7" s="39">
        <v>1.81</v>
      </c>
      <c r="EI7" s="39">
        <v>0.69</v>
      </c>
      <c r="EJ7" s="39">
        <v>0.89</v>
      </c>
      <c r="EK7" s="39">
        <v>0.98</v>
      </c>
      <c r="EL7" s="39">
        <v>0.76</v>
      </c>
      <c r="EM7" s="39">
        <v>0.8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2018-02-09T00:49:30Z</cp:lastPrinted>
  <dcterms:created xsi:type="dcterms:W3CDTF">2017-12-25T01:45:59Z</dcterms:created>
  <dcterms:modified xsi:type="dcterms:W3CDTF">2018-02-09T00:49:34Z</dcterms:modified>
</cp:coreProperties>
</file>