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X:\○待避場所\財政係\県等への報告関係\H29\H30.01.25_平成28年度決算「経営比較分析表」の分析等について（島根県市町村課）\経営比較分析表（川本町）\"/>
    </mc:Choice>
  </mc:AlternateContent>
  <workbookProtection workbookPassword="B319" lockStructure="1"/>
  <bookViews>
    <workbookView xWindow="0" yWindow="0" windowWidth="23040" windowHeight="862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E85" i="4"/>
  <c r="BB10" i="4"/>
  <c r="AT10" i="4"/>
  <c r="I10" i="4"/>
  <c r="B10" i="4"/>
  <c r="BB8" i="4"/>
  <c r="AT8" i="4"/>
  <c r="AL8" i="4"/>
  <c r="P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<sst xmlns="http://schemas.openxmlformats.org/spreadsheetml/2006/main" count="237" uniqueCount="123">
  <si>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</si>
  <si>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</si>
  <si>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</si>
  <si>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</si>
  <si>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</si>
  <si>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</si>
  <si>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</si>
  <si>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</si>
  <si>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</si>
  <si>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</si>
  <si>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</si>
  <si>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</si>
  <si>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</si>
  <si>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</si>
  <si>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</si>
  <si>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</si>
  <si>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</si>
  <si>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</si>
  <si>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</si>
  <si>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</si>
  <si>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</si>
  <si>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</si>
  <si>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</si>
  <si>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</si>
  <si>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</si>
  <si>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</si>
  <si>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</si>
  <si>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</si>
  <si>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</si>
  <si>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</si>
  <si>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</si>
  <si>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</si>
  <si>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</si>
  <si>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</si>
  <si>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</si>
  <si>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</si>
  <si>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</si>
  <si>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</si>
  <si>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</si>
  <si>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</si>
  <si>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</si>
  <si>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</si>
  <si>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</si>
  <si>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</si>
  <si>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</si>
  <si>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</si>
  <si>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</si>
  <si>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</si>
  <si>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</si>
  <si>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</si>
  <si>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</si>
  <si>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</si>
  <si>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</si>
  <si>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</si>
  <si>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</si>
  <si>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</si>
  <si>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</si>
  <si>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</si>
  <si>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</si>
  <si>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</si>
  <si>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</si>
  <si>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</si>
  <si>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</si>
  <si>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</si>
  <si>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</si>
  <si>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</si>
  <si>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</si>
  <si>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</si>
  <si>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</si>
  <si>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</si>
  <si>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</si>
  <si>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</si>
  <si>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</si>
  <si>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</si>
  <si>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</si>
  <si>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</si>
  <si>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</si>
  <si>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</si>
  <si>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</si>
  <si>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</si>
  <si>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</si>
  <si>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</si>
  <si>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</si>
  <si>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</si>
  <si>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</si>
  <si>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</si>
  <si>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</si>
  <si>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</si>
  <si>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</si>
  <si>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</si>
  <si>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</si>
  <si>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</si>
  <si>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</si>
  <si>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</si>
  <si>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</si>
  <si>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</si>
  <si>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</si>
  <si>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</si>
  <si>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</si>
  <si>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</si>
  <si>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</si>
  <si>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</si>
  <si>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</si>
  <si>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</si>
  <si>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</si>
  <si>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</si>
  <si>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</si>
  <si>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川本町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</si>
  <si>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</si>
  <si>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</si>
  <si>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</si>
  <si>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</si>
  <si>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</si>
  <si>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</si>
  <si>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</si>
  <si>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</si>
  <si>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</si>
  <si>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</si>
  <si>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</si>
  <si>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民間企業出身</t>
    <rPh sb="0" eb="6">
      <t>ミンカンキギョウシュッシン</t>
    </rPh>
    <phoneticPr fontId="4"/>
  </si>
  <si>
    <t>　収益的収支比率及び料金回収率共に類似団体に比べ良好な数値ではあるものの、収益的収支比率においては100%を下回っていることから、料金収入だけでは維持管理費等の総費用を賄えていない状況である。
　企業債残高対給水収益比率については、類似団体に比べ比較的低い数値となっているが、近年、建設改良事業費が増加しており今後は数値が大きくなる見込みである。
　建設改良事業の実施に伴い老朽管路の更新を実施した結果、有収率は僅かながら改善されてきているが、人口減少等の影響も含め施設利用率は低い状態となっている。</t>
    <rPh sb="10" eb="12">
      <t>リョウキン</t>
    </rPh>
    <rPh sb="17" eb="19">
      <t>ルイジ</t>
    </rPh>
    <rPh sb="19" eb="21">
      <t>ダンタイ</t>
    </rPh>
    <rPh sb="22" eb="23">
      <t>クラ</t>
    </rPh>
    <rPh sb="24" eb="26">
      <t>リョウコウ</t>
    </rPh>
    <rPh sb="27" eb="29">
      <t>スウチ</t>
    </rPh>
    <rPh sb="37" eb="40">
      <t>シュウエキテキ</t>
    </rPh>
    <rPh sb="40" eb="42">
      <t>シュウシ</t>
    </rPh>
    <rPh sb="42" eb="44">
      <t>ヒリツ</t>
    </rPh>
    <rPh sb="54" eb="56">
      <t>シタマワ</t>
    </rPh>
    <rPh sb="65" eb="67">
      <t>リョウキン</t>
    </rPh>
    <rPh sb="67" eb="69">
      <t>シュウニュウ</t>
    </rPh>
    <rPh sb="73" eb="75">
      <t>イジ</t>
    </rPh>
    <rPh sb="75" eb="78">
      <t>カンリヒ</t>
    </rPh>
    <rPh sb="78" eb="79">
      <t>トウ</t>
    </rPh>
    <rPh sb="80" eb="83">
      <t>ソウヒヨウ</t>
    </rPh>
    <rPh sb="84" eb="85">
      <t>マカナ</t>
    </rPh>
    <rPh sb="90" eb="92">
      <t>ジョウキョウ</t>
    </rPh>
    <rPh sb="98" eb="101">
      <t>キギョウサイ</t>
    </rPh>
    <rPh sb="101" eb="103">
      <t>ザンダカ</t>
    </rPh>
    <rPh sb="103" eb="104">
      <t>タイ</t>
    </rPh>
    <rPh sb="104" eb="106">
      <t>キュウスイ</t>
    </rPh>
    <rPh sb="106" eb="108">
      <t>シュウエキ</t>
    </rPh>
    <rPh sb="108" eb="110">
      <t>ヒリツ</t>
    </rPh>
    <rPh sb="128" eb="130">
      <t>スウチ</t>
    </rPh>
    <rPh sb="138" eb="140">
      <t>キンネン</t>
    </rPh>
    <rPh sb="141" eb="143">
      <t>ケンセツ</t>
    </rPh>
    <rPh sb="149" eb="151">
      <t>ゾウカ</t>
    </rPh>
    <rPh sb="155" eb="157">
      <t>コンゴ</t>
    </rPh>
    <rPh sb="158" eb="160">
      <t>スウチ</t>
    </rPh>
    <rPh sb="161" eb="162">
      <t>オオ</t>
    </rPh>
    <rPh sb="166" eb="168">
      <t>ミコ</t>
    </rPh>
    <rPh sb="175" eb="177">
      <t>ケンセツ</t>
    </rPh>
    <rPh sb="177" eb="179">
      <t>カイリョウ</t>
    </rPh>
    <rPh sb="179" eb="181">
      <t>ジギョウ</t>
    </rPh>
    <rPh sb="182" eb="184">
      <t>ジッシ</t>
    </rPh>
    <rPh sb="185" eb="186">
      <t>トモナ</t>
    </rPh>
    <rPh sb="187" eb="189">
      <t>ロウキュウ</t>
    </rPh>
    <rPh sb="189" eb="191">
      <t>カンロ</t>
    </rPh>
    <rPh sb="192" eb="194">
      <t>コウシン</t>
    </rPh>
    <rPh sb="195" eb="197">
      <t>ジッシ</t>
    </rPh>
    <rPh sb="199" eb="201">
      <t>ケッカ</t>
    </rPh>
    <rPh sb="202" eb="204">
      <t>ユウシュウ</t>
    </rPh>
    <rPh sb="204" eb="205">
      <t>リツ</t>
    </rPh>
    <rPh sb="206" eb="207">
      <t>ワズ</t>
    </rPh>
    <rPh sb="211" eb="213">
      <t>カイゼン</t>
    </rPh>
    <rPh sb="222" eb="224">
      <t>ジンコウ</t>
    </rPh>
    <rPh sb="224" eb="226">
      <t>ゲンショウ</t>
    </rPh>
    <rPh sb="226" eb="227">
      <t>トウ</t>
    </rPh>
    <rPh sb="228" eb="230">
      <t>エイキョウ</t>
    </rPh>
    <rPh sb="231" eb="232">
      <t>フク</t>
    </rPh>
    <rPh sb="233" eb="235">
      <t>シセツ</t>
    </rPh>
    <rPh sb="235" eb="238">
      <t>リヨウリツ</t>
    </rPh>
    <rPh sb="239" eb="240">
      <t>ヒク</t>
    </rPh>
    <rPh sb="241" eb="243">
      <t>ジョウタイ</t>
    </rPh>
    <phoneticPr fontId="4"/>
  </si>
  <si>
    <t>　給水人口の減少により、年々料金収入が減少し、事業運営上、基金の取崩しを行い収支均衡を保っている状況である。今後の事業運営において、維持管理費の更なる削減はもとより、更新計画を進めていく上で、料金改定も視野に入れておく必要がある。</t>
    <rPh sb="1" eb="3">
      <t>キュウスイ</t>
    </rPh>
    <rPh sb="3" eb="5">
      <t>ジンコウ</t>
    </rPh>
    <rPh sb="6" eb="8">
      <t>ゲンショウ</t>
    </rPh>
    <rPh sb="12" eb="14">
      <t>ネンネン</t>
    </rPh>
    <rPh sb="14" eb="16">
      <t>リョウキン</t>
    </rPh>
    <rPh sb="16" eb="18">
      <t>シュウニュウ</t>
    </rPh>
    <rPh sb="19" eb="21">
      <t>ゲンショウ</t>
    </rPh>
    <rPh sb="23" eb="25">
      <t>ジギョウ</t>
    </rPh>
    <rPh sb="25" eb="27">
      <t>ウンエイ</t>
    </rPh>
    <rPh sb="27" eb="28">
      <t>ウエ</t>
    </rPh>
    <rPh sb="29" eb="31">
      <t>キキン</t>
    </rPh>
    <rPh sb="32" eb="33">
      <t>ト</t>
    </rPh>
    <rPh sb="33" eb="34">
      <t>クズ</t>
    </rPh>
    <rPh sb="36" eb="37">
      <t>オコナ</t>
    </rPh>
    <rPh sb="38" eb="40">
      <t>シュウシ</t>
    </rPh>
    <rPh sb="40" eb="42">
      <t>キンコウ</t>
    </rPh>
    <rPh sb="43" eb="44">
      <t>タモ</t>
    </rPh>
    <rPh sb="48" eb="50">
      <t>ジョウキョウ</t>
    </rPh>
    <rPh sb="54" eb="56">
      <t>コンゴ</t>
    </rPh>
    <rPh sb="57" eb="59">
      <t>ジギョウ</t>
    </rPh>
    <rPh sb="59" eb="61">
      <t>ウンエイ</t>
    </rPh>
    <rPh sb="66" eb="68">
      <t>イジ</t>
    </rPh>
    <rPh sb="68" eb="71">
      <t>カンリヒ</t>
    </rPh>
    <rPh sb="72" eb="73">
      <t>サラ</t>
    </rPh>
    <rPh sb="75" eb="77">
      <t>サクゲン</t>
    </rPh>
    <rPh sb="83" eb="85">
      <t>コウシン</t>
    </rPh>
    <rPh sb="85" eb="87">
      <t>ケイカク</t>
    </rPh>
    <rPh sb="88" eb="89">
      <t>スス</t>
    </rPh>
    <rPh sb="93" eb="94">
      <t>ウエ</t>
    </rPh>
    <rPh sb="96" eb="98">
      <t>リョウキン</t>
    </rPh>
    <rPh sb="98" eb="100">
      <t>カイテイ</t>
    </rPh>
    <rPh sb="101" eb="103">
      <t>シヤ</t>
    </rPh>
    <rPh sb="104" eb="105">
      <t>イ</t>
    </rPh>
    <rPh sb="109" eb="111">
      <t>ヒツヨウ</t>
    </rPh>
    <phoneticPr fontId="4"/>
  </si>
  <si>
    <r>
      <t>　管路については、一番古い管路で布設後２７年が経過している状況であり、当面における管路更新は無いものの、昭和４０年代に構築されている浄水池等の更新時期を迎えている状況である。
　</t>
    </r>
    <r>
      <rPr>
        <sz val="11"/>
        <color rgb="FFFF0000"/>
        <rFont val="ＭＳ ゴシック"/>
        <family val="3"/>
        <charset val="128"/>
      </rPr>
      <t>再編推進事業（統合簡水）により、老朽施設等の更新を行い、平成27年度においては、老朽化が激しい地区を重点的に整備した。</t>
    </r>
    <rPh sb="1" eb="3">
      <t>カンロ</t>
    </rPh>
    <rPh sb="9" eb="11">
      <t>イチバン</t>
    </rPh>
    <rPh sb="11" eb="12">
      <t>フル</t>
    </rPh>
    <rPh sb="13" eb="15">
      <t>カンロ</t>
    </rPh>
    <rPh sb="16" eb="18">
      <t>フセツ</t>
    </rPh>
    <rPh sb="18" eb="19">
      <t>ゴ</t>
    </rPh>
    <rPh sb="21" eb="22">
      <t>ネン</t>
    </rPh>
    <rPh sb="23" eb="25">
      <t>ケイカ</t>
    </rPh>
    <rPh sb="29" eb="31">
      <t>ジョウキョウ</t>
    </rPh>
    <rPh sb="35" eb="37">
      <t>トウメン</t>
    </rPh>
    <rPh sb="41" eb="43">
      <t>カンロ</t>
    </rPh>
    <rPh sb="43" eb="45">
      <t>コウシン</t>
    </rPh>
    <rPh sb="46" eb="47">
      <t>ナ</t>
    </rPh>
    <rPh sb="52" eb="54">
      <t>ショウワ</t>
    </rPh>
    <rPh sb="56" eb="58">
      <t>ネンダイ</t>
    </rPh>
    <rPh sb="59" eb="61">
      <t>コウチク</t>
    </rPh>
    <rPh sb="66" eb="69">
      <t>ジョウスイチ</t>
    </rPh>
    <rPh sb="69" eb="70">
      <t>トウ</t>
    </rPh>
    <rPh sb="71" eb="73">
      <t>コウシン</t>
    </rPh>
    <rPh sb="73" eb="75">
      <t>ジキ</t>
    </rPh>
    <rPh sb="76" eb="77">
      <t>ムカ</t>
    </rPh>
    <rPh sb="81" eb="83">
      <t>ジョウキョウ</t>
    </rPh>
    <rPh sb="89" eb="91">
      <t>サイヘン</t>
    </rPh>
    <rPh sb="91" eb="93">
      <t>スイシン</t>
    </rPh>
    <rPh sb="93" eb="95">
      <t>ジギョウ</t>
    </rPh>
    <rPh sb="96" eb="98">
      <t>トウゴウ</t>
    </rPh>
    <rPh sb="98" eb="100">
      <t>カンスイ</t>
    </rPh>
    <rPh sb="105" eb="107">
      <t>ロウキュウ</t>
    </rPh>
    <rPh sb="107" eb="109">
      <t>シセツ</t>
    </rPh>
    <rPh sb="109" eb="110">
      <t>トウ</t>
    </rPh>
    <rPh sb="111" eb="113">
      <t>コウシン</t>
    </rPh>
    <rPh sb="114" eb="115">
      <t>オコナ</t>
    </rPh>
    <rPh sb="117" eb="119">
      <t>ヘイセイ</t>
    </rPh>
    <rPh sb="121" eb="123">
      <t>ネンド</t>
    </rPh>
    <rPh sb="129" eb="132">
      <t>ロウキュウカ</t>
    </rPh>
    <rPh sb="133" eb="134">
      <t>ハゲ</t>
    </rPh>
    <rPh sb="136" eb="138">
      <t>チク</t>
    </rPh>
    <rPh sb="139" eb="142">
      <t>ジュウテンテキ</t>
    </rPh>
    <rPh sb="143" eb="145">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</si>
</sst>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2.84</c:v>
                </c:pt>
                <c:pt idx="4">
                  <c:v>0</c:v>
                </c:pt>
              </c:numCache>
            </c:numRef>
          </c:val>
          <c:extLst>
            <c:ext xmlns:c16="http://schemas.microsoft.com/office/drawing/2014/chart" uri="{C3380CC4-5D6E-409C-BE32-E72D297353CC}">
              <c16:uniqueId val="{00000000-701B-4389-9048-CDFC71D4C9DF}"/>
            </c:ext>
          </c:extLst>
        </c:ser>
        <c:dLbls>
          <c:showLegendKey val="0"/>
          <c:showVal val="0"/>
          <c:showCatName val="0"/>
          <c:showSerName val="0"/>
          <c:showPercent val="0"/>
          <c:showBubbleSize val="0"/>
        </c:dLbls>
        <c:gapWidth val="150"/>
        <c:axId val="119252864"/>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701B-4389-9048-CDFC71D4C9DF}"/>
            </c:ext>
          </c:extLst>
        </c:ser>
        <c:dLbls>
          <c:showLegendKey val="0"/>
          <c:showVal val="0"/>
          <c:showCatName val="0"/>
          <c:showSerName val="0"/>
          <c:showPercent val="0"/>
          <c:showBubbleSize val="0"/>
        </c:dLbls>
        <c:marker val="1"/>
        <c:smooth val="0"/>
        <c:axId val="119252864"/>
        <c:axId val="119271424"/>
      </c:lineChart>
      <c:dateAx>
        <c:axId val="119252864"/>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28.76</c:v>
                </c:pt>
                <c:pt idx="1">
                  <c:v>31.42</c:v>
                </c:pt>
                <c:pt idx="2">
                  <c:v>28.67</c:v>
                </c:pt>
                <c:pt idx="3">
                  <c:v>24.74</c:v>
                </c:pt>
                <c:pt idx="4">
                  <c:v>23.98</c:v>
                </c:pt>
              </c:numCache>
            </c:numRef>
          </c:val>
          <c:extLst>
            <c:ext xmlns:c16="http://schemas.microsoft.com/office/drawing/2014/chart" uri="{C3380CC4-5D6E-409C-BE32-E72D297353CC}">
              <c16:uniqueId val="{00000000-B0C3-4FA8-9746-05EEB132BF7B}"/>
            </c:ext>
          </c:extLst>
        </c:ser>
        <c:dLbls>
          <c:showLegendKey val="0"/>
          <c:showVal val="0"/>
          <c:showCatName val="0"/>
          <c:showSerName val="0"/>
          <c:showPercent val="0"/>
          <c:showBubbleSize val="0"/>
        </c:dLbls>
        <c:gapWidth val="150"/>
        <c:axId val="140717056"/>
        <c:axId val="1407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B0C3-4FA8-9746-05EEB132BF7B}"/>
            </c:ext>
          </c:extLst>
        </c:ser>
        <c:dLbls>
          <c:showLegendKey val="0"/>
          <c:showVal val="0"/>
          <c:showCatName val="0"/>
          <c:showSerName val="0"/>
          <c:showPercent val="0"/>
          <c:showBubbleSize val="0"/>
        </c:dLbls>
        <c:marker val="1"/>
        <c:smooth val="0"/>
        <c:axId val="140717056"/>
        <c:axId val="140727424"/>
      </c:lineChart>
      <c:dateAx>
        <c:axId val="140717056"/>
        <c:scaling>
          <c:orientation val="minMax"/>
        </c:scaling>
        <c:delete val="1"/>
        <c:axPos val="b"/>
        <c:numFmt formatCode="ge" sourceLinked="1"/>
        <c:majorTickMark val="none"/>
        <c:minorTickMark val="none"/>
        <c:tickLblPos val="none"/>
        <c:crossAx val="140727424"/>
        <c:crosses val="autoZero"/>
        <c:auto val="1"/>
        <c:lblOffset val="100"/>
        <c:baseTimeUnit val="years"/>
      </c:dateAx>
      <c:valAx>
        <c:axId val="1407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68.22</c:v>
                </c:pt>
                <c:pt idx="1">
                  <c:v>61.09</c:v>
                </c:pt>
                <c:pt idx="2">
                  <c:v>65.75</c:v>
                </c:pt>
                <c:pt idx="3">
                  <c:v>78.819999999999993</c:v>
                </c:pt>
                <c:pt idx="4">
                  <c:v>80.13</c:v>
                </c:pt>
              </c:numCache>
            </c:numRef>
          </c:val>
          <c:extLst>
            <c:ext xmlns:c16="http://schemas.microsoft.com/office/drawing/2014/chart" uri="{C3380CC4-5D6E-409C-BE32-E72D297353CC}">
              <c16:uniqueId val="{00000000-9979-4753-9430-E8B16500A05C}"/>
            </c:ext>
          </c:extLst>
        </c:ser>
        <c:dLbls>
          <c:showLegendKey val="0"/>
          <c:showVal val="0"/>
          <c:showCatName val="0"/>
          <c:showSerName val="0"/>
          <c:showPercent val="0"/>
          <c:showBubbleSize val="0"/>
        </c:dLbls>
        <c:gapWidth val="150"/>
        <c:axId val="140774016"/>
        <c:axId val="140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9979-4753-9430-E8B16500A05C}"/>
            </c:ext>
          </c:extLst>
        </c:ser>
        <c:dLbls>
          <c:showLegendKey val="0"/>
          <c:showVal val="0"/>
          <c:showCatName val="0"/>
          <c:showSerName val="0"/>
          <c:showPercent val="0"/>
          <c:showBubbleSize val="0"/>
        </c:dLbls>
        <c:marker val="1"/>
        <c:smooth val="0"/>
        <c:axId val="140774016"/>
        <c:axId val="140796672"/>
      </c:lineChart>
      <c:dateAx>
        <c:axId val="140774016"/>
        <c:scaling>
          <c:orientation val="minMax"/>
        </c:scaling>
        <c:delete val="1"/>
        <c:axPos val="b"/>
        <c:numFmt formatCode="ge" sourceLinked="1"/>
        <c:majorTickMark val="none"/>
        <c:minorTickMark val="none"/>
        <c:tickLblPos val="none"/>
        <c:crossAx val="140796672"/>
        <c:crosses val="autoZero"/>
        <c:auto val="1"/>
        <c:lblOffset val="100"/>
        <c:baseTimeUnit val="years"/>
      </c:dateAx>
      <c:valAx>
        <c:axId val="140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49.53</c:v>
                </c:pt>
                <c:pt idx="1">
                  <c:v>85.26</c:v>
                </c:pt>
                <c:pt idx="2">
                  <c:v>85.65</c:v>
                </c:pt>
                <c:pt idx="3">
                  <c:v>91</c:v>
                </c:pt>
                <c:pt idx="4">
                  <c:v>91.25</c:v>
                </c:pt>
              </c:numCache>
            </c:numRef>
          </c:val>
          <c:extLst>
            <c:ext xmlns:c16="http://schemas.microsoft.com/office/drawing/2014/chart" uri="{C3380CC4-5D6E-409C-BE32-E72D297353CC}">
              <c16:uniqueId val="{00000000-702E-4642-B300-77678A28F711}"/>
            </c:ext>
          </c:extLst>
        </c:ser>
        <c:dLbls>
          <c:showLegendKey val="0"/>
          <c:showVal val="0"/>
          <c:showCatName val="0"/>
          <c:showSerName val="0"/>
          <c:showPercent val="0"/>
          <c:showBubbleSize val="0"/>
        </c:dLbls>
        <c:gapWidth val="150"/>
        <c:axId val="127915520"/>
        <c:axId val="127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702E-4642-B300-77678A28F711}"/>
            </c:ext>
          </c:extLst>
        </c:ser>
        <c:dLbls>
          <c:showLegendKey val="0"/>
          <c:showVal val="0"/>
          <c:showCatName val="0"/>
          <c:showSerName val="0"/>
          <c:showPercent val="0"/>
          <c:showBubbleSize val="0"/>
        </c:dLbls>
        <c:marker val="1"/>
        <c:smooth val="0"/>
        <c:axId val="127915520"/>
        <c:axId val="127917440"/>
      </c:lineChart>
      <c:dateAx>
        <c:axId val="127915520"/>
        <c:scaling>
          <c:orientation val="minMax"/>
        </c:scaling>
        <c:delete val="1"/>
        <c:axPos val="b"/>
        <c:numFmt formatCode="ge" sourceLinked="1"/>
        <c:majorTickMark val="none"/>
        <c:minorTickMark val="none"/>
        <c:tickLblPos val="none"/>
        <c:crossAx val="127917440"/>
        <c:crosses val="autoZero"/>
        <c:auto val="1"/>
        <c:lblOffset val="100"/>
        <c:baseTimeUnit val="years"/>
      </c:dateAx>
      <c:valAx>
        <c:axId val="127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6-4F3D-926B-18BAA084D9F5}"/>
            </c:ext>
          </c:extLst>
        </c:ser>
        <c:dLbls>
          <c:showLegendKey val="0"/>
          <c:showVal val="0"/>
          <c:showCatName val="0"/>
          <c:showSerName val="0"/>
          <c:showPercent val="0"/>
          <c:showBubbleSize val="0"/>
        </c:dLbls>
        <c:gapWidth val="150"/>
        <c:axId val="132011136"/>
        <c:axId val="1320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6-4F3D-926B-18BAA084D9F5}"/>
            </c:ext>
          </c:extLst>
        </c:ser>
        <c:dLbls>
          <c:showLegendKey val="0"/>
          <c:showVal val="0"/>
          <c:showCatName val="0"/>
          <c:showSerName val="0"/>
          <c:showPercent val="0"/>
          <c:showBubbleSize val="0"/>
        </c:dLbls>
        <c:marker val="1"/>
        <c:smooth val="0"/>
        <c:axId val="132011136"/>
        <c:axId val="132013056"/>
      </c:lineChart>
      <c:dateAx>
        <c:axId val="132011136"/>
        <c:scaling>
          <c:orientation val="minMax"/>
        </c:scaling>
        <c:delete val="1"/>
        <c:axPos val="b"/>
        <c:numFmt formatCode="ge" sourceLinked="1"/>
        <c:majorTickMark val="none"/>
        <c:minorTickMark val="none"/>
        <c:tickLblPos val="none"/>
        <c:crossAx val="132013056"/>
        <c:crosses val="autoZero"/>
        <c:auto val="1"/>
        <c:lblOffset val="100"/>
        <c:baseTimeUnit val="years"/>
      </c:dateAx>
      <c:valAx>
        <c:axId val="1320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78-452E-A719-D9FCE4291BB5}"/>
            </c:ext>
          </c:extLst>
        </c:ser>
        <c:dLbls>
          <c:showLegendKey val="0"/>
          <c:showVal val="0"/>
          <c:showCatName val="0"/>
          <c:showSerName val="0"/>
          <c:showPercent val="0"/>
          <c:showBubbleSize val="0"/>
        </c:dLbls>
        <c:gapWidth val="150"/>
        <c:axId val="132059904"/>
        <c:axId val="132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8-452E-A719-D9FCE4291BB5}"/>
            </c:ext>
          </c:extLst>
        </c:ser>
        <c:dLbls>
          <c:showLegendKey val="0"/>
          <c:showVal val="0"/>
          <c:showCatName val="0"/>
          <c:showSerName val="0"/>
          <c:showPercent val="0"/>
          <c:showBubbleSize val="0"/>
        </c:dLbls>
        <c:marker val="1"/>
        <c:smooth val="0"/>
        <c:axId val="132059904"/>
        <c:axId val="132061824"/>
      </c:lineChart>
      <c:dateAx>
        <c:axId val="132059904"/>
        <c:scaling>
          <c:orientation val="minMax"/>
        </c:scaling>
        <c:delete val="1"/>
        <c:axPos val="b"/>
        <c:numFmt formatCode="ge" sourceLinked="1"/>
        <c:majorTickMark val="none"/>
        <c:minorTickMark val="none"/>
        <c:tickLblPos val="none"/>
        <c:crossAx val="132061824"/>
        <c:crosses val="autoZero"/>
        <c:auto val="1"/>
        <c:lblOffset val="100"/>
        <c:baseTimeUnit val="years"/>
      </c:dateAx>
      <c:valAx>
        <c:axId val="132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2-45E8-9E4E-EC4108108ED4}"/>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2-45E8-9E4E-EC4108108ED4}"/>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18-44E1-B56A-BBCA5880501A}"/>
            </c:ext>
          </c:extLst>
        </c:ser>
        <c:dLbls>
          <c:showLegendKey val="0"/>
          <c:showVal val="0"/>
          <c:showCatName val="0"/>
          <c:showSerName val="0"/>
          <c:showPercent val="0"/>
          <c:showBubbleSize val="0"/>
        </c:dLbls>
        <c:gapWidth val="150"/>
        <c:axId val="132112768"/>
        <c:axId val="1321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18-44E1-B56A-BBCA5880501A}"/>
            </c:ext>
          </c:extLst>
        </c:ser>
        <c:dLbls>
          <c:showLegendKey val="0"/>
          <c:showVal val="0"/>
          <c:showCatName val="0"/>
          <c:showSerName val="0"/>
          <c:showPercent val="0"/>
          <c:showBubbleSize val="0"/>
        </c:dLbls>
        <c:marker val="1"/>
        <c:smooth val="0"/>
        <c:axId val="132112768"/>
        <c:axId val="132114688"/>
      </c:lineChart>
      <c:dateAx>
        <c:axId val="132112768"/>
        <c:scaling>
          <c:orientation val="minMax"/>
        </c:scaling>
        <c:delete val="1"/>
        <c:axPos val="b"/>
        <c:numFmt formatCode="ge" sourceLinked="1"/>
        <c:majorTickMark val="none"/>
        <c:minorTickMark val="none"/>
        <c:tickLblPos val="none"/>
        <c:crossAx val="132114688"/>
        <c:crosses val="autoZero"/>
        <c:auto val="1"/>
        <c:lblOffset val="100"/>
        <c:baseTimeUnit val="years"/>
      </c:dateAx>
      <c:valAx>
        <c:axId val="1321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723.16</c:v>
                </c:pt>
                <c:pt idx="1">
                  <c:v>726.62</c:v>
                </c:pt>
                <c:pt idx="2">
                  <c:v>767.97</c:v>
                </c:pt>
                <c:pt idx="3">
                  <c:v>830.57</c:v>
                </c:pt>
                <c:pt idx="4">
                  <c:v>862.68</c:v>
                </c:pt>
              </c:numCache>
            </c:numRef>
          </c:val>
          <c:extLst>
            <c:ext xmlns:c16="http://schemas.microsoft.com/office/drawing/2014/chart" uri="{C3380CC4-5D6E-409C-BE32-E72D297353CC}">
              <c16:uniqueId val="{00000000-F05C-4ADF-BD26-FCD039E21E29}"/>
            </c:ext>
          </c:extLst>
        </c:ser>
        <c:dLbls>
          <c:showLegendKey val="0"/>
          <c:showVal val="0"/>
          <c:showCatName val="0"/>
          <c:showSerName val="0"/>
          <c:showPercent val="0"/>
          <c:showBubbleSize val="0"/>
        </c:dLbls>
        <c:gapWidth val="150"/>
        <c:axId val="140034048"/>
        <c:axId val="140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F05C-4ADF-BD26-FCD039E21E29}"/>
            </c:ext>
          </c:extLst>
        </c:ser>
        <c:dLbls>
          <c:showLegendKey val="0"/>
          <c:showVal val="0"/>
          <c:showCatName val="0"/>
          <c:showSerName val="0"/>
          <c:showPercent val="0"/>
          <c:showBubbleSize val="0"/>
        </c:dLbls>
        <c:marker val="1"/>
        <c:smooth val="0"/>
        <c:axId val="140034048"/>
        <c:axId val="140035968"/>
      </c:lineChart>
      <c:dateAx>
        <c:axId val="140034048"/>
        <c:scaling>
          <c:orientation val="minMax"/>
        </c:scaling>
        <c:delete val="1"/>
        <c:axPos val="b"/>
        <c:numFmt formatCode="ge" sourceLinked="1"/>
        <c:majorTickMark val="none"/>
        <c:minorTickMark val="none"/>
        <c:tickLblPos val="none"/>
        <c:crossAx val="140035968"/>
        <c:crosses val="autoZero"/>
        <c:auto val="1"/>
        <c:lblOffset val="100"/>
        <c:baseTimeUnit val="years"/>
      </c:dateAx>
      <c:valAx>
        <c:axId val="140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76.03</c:v>
                </c:pt>
                <c:pt idx="1">
                  <c:v>77.73</c:v>
                </c:pt>
                <c:pt idx="2">
                  <c:v>78.02</c:v>
                </c:pt>
                <c:pt idx="3">
                  <c:v>79.27</c:v>
                </c:pt>
                <c:pt idx="4">
                  <c:v>80.790000000000006</c:v>
                </c:pt>
              </c:numCache>
            </c:numRef>
          </c:val>
          <c:extLst>
            <c:ext xmlns:c16="http://schemas.microsoft.com/office/drawing/2014/chart" uri="{C3380CC4-5D6E-409C-BE32-E72D297353CC}">
              <c16:uniqueId val="{00000000-9F26-4567-B7EA-5007AF666545}"/>
            </c:ext>
          </c:extLst>
        </c:ser>
        <c:dLbls>
          <c:showLegendKey val="0"/>
          <c:showVal val="0"/>
          <c:showCatName val="0"/>
          <c:showSerName val="0"/>
          <c:showPercent val="0"/>
          <c:showBubbleSize val="0"/>
        </c:dLbls>
        <c:gapWidth val="150"/>
        <c:axId val="140189056"/>
        <c:axId val="140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9F26-4567-B7EA-5007AF666545}"/>
            </c:ext>
          </c:extLst>
        </c:ser>
        <c:dLbls>
          <c:showLegendKey val="0"/>
          <c:showVal val="0"/>
          <c:showCatName val="0"/>
          <c:showSerName val="0"/>
          <c:showPercent val="0"/>
          <c:showBubbleSize val="0"/>
        </c:dLbls>
        <c:marker val="1"/>
        <c:smooth val="0"/>
        <c:axId val="140189056"/>
        <c:axId val="140514816"/>
      </c:lineChart>
      <c:dateAx>
        <c:axId val="140189056"/>
        <c:scaling>
          <c:orientation val="minMax"/>
        </c:scaling>
        <c:delete val="1"/>
        <c:axPos val="b"/>
        <c:numFmt formatCode="ge" sourceLinked="1"/>
        <c:majorTickMark val="none"/>
        <c:minorTickMark val="none"/>
        <c:tickLblPos val="none"/>
        <c:crossAx val="140514816"/>
        <c:crosses val="autoZero"/>
        <c:auto val="1"/>
        <c:lblOffset val="100"/>
        <c:baseTimeUnit val="years"/>
      </c:dateAx>
      <c:valAx>
        <c:axId val="140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310.67</c:v>
                </c:pt>
                <c:pt idx="1">
                  <c:v>303.32</c:v>
                </c:pt>
                <c:pt idx="2">
                  <c:v>316.13</c:v>
                </c:pt>
                <c:pt idx="3">
                  <c:v>301.22000000000003</c:v>
                </c:pt>
                <c:pt idx="4">
                  <c:v>305.51</c:v>
                </c:pt>
              </c:numCache>
            </c:numRef>
          </c:val>
          <c:extLst>
            <c:ext xmlns:c16="http://schemas.microsoft.com/office/drawing/2014/chart" uri="{C3380CC4-5D6E-409C-BE32-E72D297353CC}">
              <c16:uniqueId val="{00000000-3F67-475E-BC2C-F335D0DBC882}"/>
            </c:ext>
          </c:extLst>
        </c:ser>
        <c:dLbls>
          <c:showLegendKey val="0"/>
          <c:showVal val="0"/>
          <c:showCatName val="0"/>
          <c:showSerName val="0"/>
          <c:showPercent val="0"/>
          <c:showBubbleSize val="0"/>
        </c:dLbls>
        <c:gapWidth val="150"/>
        <c:axId val="140529024"/>
        <c:axId val="140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3F67-475E-BC2C-F335D0DBC882}"/>
            </c:ext>
          </c:extLst>
        </c:ser>
        <c:dLbls>
          <c:showLegendKey val="0"/>
          <c:showVal val="0"/>
          <c:showCatName val="0"/>
          <c:showSerName val="0"/>
          <c:showPercent val="0"/>
          <c:showBubbleSize val="0"/>
        </c:dLbls>
        <c:marker val="1"/>
        <c:smooth val="0"/>
        <c:axId val="140529024"/>
        <c:axId val="140535296"/>
      </c:lineChart>
      <c:dateAx>
        <c:axId val="140529024"/>
        <c:scaling>
          <c:orientation val="minMax"/>
        </c:scaling>
        <c:delete val="1"/>
        <c:axPos val="b"/>
        <c:numFmt formatCode="ge" sourceLinked="1"/>
        <c:majorTickMark val="none"/>
        <c:minorTickMark val="none"/>
        <c:tickLblPos val="none"/>
        <c:crossAx val="140535296"/>
        <c:crosses val="autoZero"/>
        <c:auto val="1"/>
        <c:lblOffset val="100"/>
        <c:baseTimeUnit val="years"/>
      </c:dateAx>
      <c:valAx>
        <c:axId val="140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島根県　川本町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119</v>
      </c>
      <c r="AE8" s="74"/>
      <c r="AF8" s="74"/>
      <c r="AG8" s="74"/>
      <c r="AH8" s="74"/>
      <c r="AI8" s="74"/>
      <c r="AJ8" s="74"/>
      <c r="AK8" s="2"/>
      <c r="AL8" s="67">
        <f>データ!$R$6</f>
        <v>3427</v>
      </c>
      <c r="AM8" s="67"/>
      <c r="AN8" s="67"/>
      <c r="AO8" s="67"/>
      <c r="AP8" s="67"/>
      <c r="AQ8" s="67"/>
      <c r="AR8" s="67"/>
      <c r="AS8" s="67"/>
      <c r="AT8" s="66">
        <f>データ!$S$6</f>
        <v>106.43</v>
      </c>
      <c r="AU8" s="66"/>
      <c r="AV8" s="66"/>
      <c r="AW8" s="66"/>
      <c r="AX8" s="66"/>
      <c r="AY8" s="66"/>
      <c r="AZ8" s="66"/>
      <c r="BA8" s="66"/>
      <c r="BB8" s="66">
        <f>データ!$T$6</f>
        <v>32.200000000000003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89.14</v>
      </c>
      <c r="Q10" s="66"/>
      <c r="R10" s="66"/>
      <c r="S10" s="66"/>
      <c r="T10" s="66"/>
      <c r="U10" s="66"/>
      <c r="V10" s="66"/>
      <c r="W10" s="67">
        <f>データ!$Q$6</f>
        <v>4104</v>
      </c>
      <c r="X10" s="67"/>
      <c r="Y10" s="67"/>
      <c r="Z10" s="67"/>
      <c r="AA10" s="67"/>
      <c r="AB10" s="67"/>
      <c r="AC10" s="67"/>
      <c r="AD10" s="2"/>
      <c r="AE10" s="2"/>
      <c r="AF10" s="2"/>
      <c r="AG10" s="2"/>
      <c r="AH10" s="2"/>
      <c r="AI10" s="2"/>
      <c r="AJ10" s="2"/>
      <c r="AK10" s="2"/>
      <c r="AL10" s="67">
        <f>データ!$U$6</f>
        <v>3028</v>
      </c>
      <c r="AM10" s="67"/>
      <c r="AN10" s="67"/>
      <c r="AO10" s="67"/>
      <c r="AP10" s="67"/>
      <c r="AQ10" s="67"/>
      <c r="AR10" s="67"/>
      <c r="AS10" s="67"/>
      <c r="AT10" s="66">
        <f>データ!$V$6</f>
        <v>14.85</v>
      </c>
      <c r="AU10" s="66"/>
      <c r="AV10" s="66"/>
      <c r="AW10" s="66"/>
      <c r="AX10" s="66"/>
      <c r="AY10" s="66"/>
      <c r="AZ10" s="66"/>
      <c r="BA10" s="66"/>
      <c r="BB10" s="66">
        <f>データ!$W$6</f>
        <v>203.91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324418</v>
      </c>
      <c r="D6" s="34">
        <f t="shared" si="3"/>
        <v>47</v>
      </c>
      <c r="E6" s="34">
        <f t="shared" si="3"/>
        <v>1</v>
      </c>
      <c r="F6" s="34">
        <f t="shared" si="3"/>
        <v>0</v>
      </c>
      <c r="G6" s="34">
        <f t="shared" si="3"/>
        <v>0</v>
      </c>
      <c r="H6" s="34" t="str">
        <f t="shared" si="3"/>
        <v>島根県　川本町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89.14</v>
      </c>
      <c r="Q6" s="35">
        <f t="shared" si="3"/>
        <v>4104</v>
      </c>
      <c r="R6" s="35">
        <f t="shared" si="3"/>
        <v>3427</v>
      </c>
      <c r="S6" s="35">
        <f t="shared" si="3"/>
        <v>106.43</v>
      </c>
      <c r="T6" s="35">
        <f t="shared" si="3"/>
        <v>32.200000000000003</v>
      </c>
      <c r="U6" s="35">
        <f t="shared" si="3"/>
        <v>3028</v>
      </c>
      <c r="V6" s="35">
        <f t="shared" si="3"/>
        <v>14.85</v>
      </c>
      <c r="W6" s="35">
        <f t="shared" si="3"/>
        <v>203.91</v>
      </c>
      <c r="X6" s="36">
        <f>IF(X7="",NA(),X7)</f>
        <v>49.53</v>
      </c>
      <c r="Y6" s="36">
        <f t="shared" ref="Y6:AG6" si="4">IF(Y7="",NA(),Y7)</f>
        <v>85.26</v>
      </c>
      <c r="Z6" s="36">
        <f t="shared" si="4"/>
        <v>85.65</v>
      </c>
      <c r="AA6" s="36">
        <f t="shared" si="4"/>
        <v>91</v>
      </c>
      <c r="AB6" s="36">
        <f t="shared" si="4"/>
        <v>91.25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723.16</v>
      </c>
      <c r="BF6" s="36">
        <f t="shared" ref="BF6:BN6" si="7">IF(BF7="",NA(),BF7)</f>
        <v>726.62</v>
      </c>
      <c r="BG6" s="36">
        <f t="shared" si="7"/>
        <v>767.97</v>
      </c>
      <c r="BH6" s="36">
        <f t="shared" si="7"/>
        <v>830.57</v>
      </c>
      <c r="BI6" s="36">
        <f t="shared" si="7"/>
        <v>862.68</v>
      </c>
      <c r="BJ6" s="36">
        <f t="shared" si="7"/>
        <v>1108.26</v>
      </c>
      <c r="BK6" s="36">
        <f t="shared" si="7"/>
        <v>1113.76</v>
      </c>
      <c r="BL6" s="36">
        <f t="shared" si="7"/>
        <v>1125.69</v>
      </c>
      <c r="BM6" s="36">
        <f t="shared" si="7"/>
        <v>1134.67</v>
      </c>
      <c r="BN6" s="36">
        <f t="shared" si="7"/>
        <v>1144.79</v>
      </c>
      <c r="BO6" s="35" t="str">
        <f>IF(BO7="","",IF(BO7="-","【-】","【"&amp;SUBSTITUTE(TEXT(BO7,"#,##0.00"),"-","△")&amp;"】"))</f>
        <v>【1,280.76】</v>
      </c>
      <c r="BP6" s="36">
        <f>IF(BP7="",NA(),BP7)</f>
        <v>76.03</v>
      </c>
      <c r="BQ6" s="36">
        <f t="shared" ref="BQ6:BY6" si="8">IF(BQ7="",NA(),BQ7)</f>
        <v>77.73</v>
      </c>
      <c r="BR6" s="36">
        <f t="shared" si="8"/>
        <v>78.02</v>
      </c>
      <c r="BS6" s="36">
        <f t="shared" si="8"/>
        <v>79.27</v>
      </c>
      <c r="BT6" s="36">
        <f t="shared" si="8"/>
        <v>80.790000000000006</v>
      </c>
      <c r="BU6" s="36">
        <f t="shared" si="8"/>
        <v>19.77</v>
      </c>
      <c r="BV6" s="36">
        <f t="shared" si="8"/>
        <v>34.25</v>
      </c>
      <c r="BW6" s="36">
        <f t="shared" si="8"/>
        <v>46.48</v>
      </c>
      <c r="BX6" s="36">
        <f t="shared" si="8"/>
        <v>40.6</v>
      </c>
      <c r="BY6" s="36">
        <f t="shared" si="8"/>
        <v>56.04</v>
      </c>
      <c r="BZ6" s="35" t="str">
        <f>IF(BZ7="","",IF(BZ7="-","【-】","【"&amp;SUBSTITUTE(TEXT(BZ7,"#,##0.00"),"-","△")&amp;"】"))</f>
        <v>【53.06】</v>
      </c>
      <c r="CA6" s="36">
        <f>IF(CA7="",NA(),CA7)</f>
        <v>310.67</v>
      </c>
      <c r="CB6" s="36">
        <f t="shared" ref="CB6:CJ6" si="9">IF(CB7="",NA(),CB7)</f>
        <v>303.32</v>
      </c>
      <c r="CC6" s="36">
        <f t="shared" si="9"/>
        <v>316.13</v>
      </c>
      <c r="CD6" s="36">
        <f t="shared" si="9"/>
        <v>301.22000000000003</v>
      </c>
      <c r="CE6" s="36">
        <f t="shared" si="9"/>
        <v>305.51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28.76</v>
      </c>
      <c r="CM6" s="36">
        <f t="shared" ref="CM6:CU6" si="10">IF(CM7="",NA(),CM7)</f>
        <v>31.42</v>
      </c>
      <c r="CN6" s="36">
        <f t="shared" si="10"/>
        <v>28.67</v>
      </c>
      <c r="CO6" s="36">
        <f t="shared" si="10"/>
        <v>24.74</v>
      </c>
      <c r="CP6" s="36">
        <f t="shared" si="10"/>
        <v>23.98</v>
      </c>
      <c r="CQ6" s="36">
        <f t="shared" si="10"/>
        <v>57.17</v>
      </c>
      <c r="CR6" s="36">
        <f t="shared" si="10"/>
        <v>57.55</v>
      </c>
      <c r="CS6" s="36">
        <f t="shared" si="10"/>
        <v>57.43</v>
      </c>
      <c r="CT6" s="36">
        <f t="shared" si="10"/>
        <v>57.29</v>
      </c>
      <c r="CU6" s="36">
        <f t="shared" si="10"/>
        <v>55.9</v>
      </c>
      <c r="CV6" s="35" t="str">
        <f>IF(CV7="","",IF(CV7="-","【-】","【"&amp;SUBSTITUTE(TEXT(CV7,"#,##0.00"),"-","△")&amp;"】"))</f>
        <v>【56.28】</v>
      </c>
      <c r="CW6" s="36">
        <f>IF(CW7="",NA(),CW7)</f>
        <v>68.22</v>
      </c>
      <c r="CX6" s="36">
        <f t="shared" ref="CX6:DF6" si="11">IF(CX7="",NA(),CX7)</f>
        <v>61.09</v>
      </c>
      <c r="CY6" s="36">
        <f t="shared" si="11"/>
        <v>65.75</v>
      </c>
      <c r="CZ6" s="36">
        <f t="shared" si="11"/>
        <v>78.819999999999993</v>
      </c>
      <c r="DA6" s="36">
        <f t="shared" si="11"/>
        <v>80.13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2.84</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324418</v>
      </c>
      <c r="D7" s="38">
        <v>47</v>
      </c>
      <c r="E7" s="38">
        <v>1</v>
      </c>
      <c r="F7" s="38">
        <v>0</v>
      </c>
      <c r="G7" s="38">
        <v>0</v>
      </c>
      <c r="H7" s="38" t="s">
        <v>107</v>
      </c>
      <c r="I7" s="38" t="s">
        <v>108</v>
      </c>
      <c r="J7" s="38" t="s">
        <v>109</v>
      </c>
      <c r="K7" s="38" t="s">
        <v>110</v>
      </c>
      <c r="L7" s="38" t="s">
        <v>111</v>
      </c>
      <c r="M7" s="38"/>
      <c r="N7" s="39" t="s">
        <v>112</v>
      </c>
      <c r="O7" s="39" t="s">
        <v>113</v>
      </c>
      <c r="P7" s="39">
        <v>89.14</v>
      </c>
      <c r="Q7" s="39">
        <v>4104</v>
      </c>
      <c r="R7" s="39">
        <v>3427</v>
      </c>
      <c r="S7" s="39">
        <v>106.43</v>
      </c>
      <c r="T7" s="39">
        <v>32.200000000000003</v>
      </c>
      <c r="U7" s="39">
        <v>3028</v>
      </c>
      <c r="V7" s="39">
        <v>14.85</v>
      </c>
      <c r="W7" s="39">
        <v>203.91</v>
      </c>
      <c r="X7" s="39">
        <v>49.53</v>
      </c>
      <c r="Y7" s="39">
        <v>85.26</v>
      </c>
      <c r="Z7" s="39">
        <v>85.65</v>
      </c>
      <c r="AA7" s="39">
        <v>91</v>
      </c>
      <c r="AB7" s="39">
        <v>91.25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723.16</v>
      </c>
      <c r="BF7" s="39">
        <v>726.62</v>
      </c>
      <c r="BG7" s="39">
        <v>767.97</v>
      </c>
      <c r="BH7" s="39">
        <v>830.57</v>
      </c>
      <c r="BI7" s="39">
        <v>862.68</v>
      </c>
      <c r="BJ7" s="39">
        <v>1108.26</v>
      </c>
      <c r="BK7" s="39">
        <v>1113.76</v>
      </c>
      <c r="BL7" s="39">
        <v>1125.69</v>
      </c>
      <c r="BM7" s="39">
        <v>1134.67</v>
      </c>
      <c r="BN7" s="39">
        <v>1144.79</v>
      </c>
      <c r="BO7" s="39">
        <v>1280.76</v>
      </c>
      <c r="BP7" s="39">
        <v>76.03</v>
      </c>
      <c r="BQ7" s="39">
        <v>77.73</v>
      </c>
      <c r="BR7" s="39">
        <v>78.02</v>
      </c>
      <c r="BS7" s="39">
        <v>79.27</v>
      </c>
      <c r="BT7" s="39">
        <v>80.790000000000006</v>
      </c>
      <c r="BU7" s="39">
        <v>19.77</v>
      </c>
      <c r="BV7" s="39">
        <v>34.25</v>
      </c>
      <c r="BW7" s="39">
        <v>46.48</v>
      </c>
      <c r="BX7" s="39">
        <v>40.6</v>
      </c>
      <c r="BY7" s="39">
        <v>56.04</v>
      </c>
      <c r="BZ7" s="39">
        <v>53.06</v>
      </c>
      <c r="CA7" s="39">
        <v>310.67</v>
      </c>
      <c r="CB7" s="39">
        <v>303.32</v>
      </c>
      <c r="CC7" s="39">
        <v>316.13</v>
      </c>
      <c r="CD7" s="39">
        <v>301.22000000000003</v>
      </c>
      <c r="CE7" s="39">
        <v>305.51</v>
      </c>
      <c r="CF7" s="39">
        <v>878.73</v>
      </c>
      <c r="CG7" s="39">
        <v>501.18</v>
      </c>
      <c r="CH7" s="39">
        <v>376.61</v>
      </c>
      <c r="CI7" s="39">
        <v>440.03</v>
      </c>
      <c r="CJ7" s="39">
        <v>304.35000000000002</v>
      </c>
      <c r="CK7" s="39">
        <v>314.83</v>
      </c>
      <c r="CL7" s="39">
        <v>28.76</v>
      </c>
      <c r="CM7" s="39">
        <v>31.42</v>
      </c>
      <c r="CN7" s="39">
        <v>28.67</v>
      </c>
      <c r="CO7" s="39">
        <v>24.74</v>
      </c>
      <c r="CP7" s="39">
        <v>23.98</v>
      </c>
      <c r="CQ7" s="39">
        <v>57.17</v>
      </c>
      <c r="CR7" s="39">
        <v>57.55</v>
      </c>
      <c r="CS7" s="39">
        <v>57.43</v>
      </c>
      <c r="CT7" s="39">
        <v>57.29</v>
      </c>
      <c r="CU7" s="39">
        <v>55.9</v>
      </c>
      <c r="CV7" s="39">
        <v>56.28</v>
      </c>
      <c r="CW7" s="39">
        <v>68.22</v>
      </c>
      <c r="CX7" s="39">
        <v>61.09</v>
      </c>
      <c r="CY7" s="39">
        <v>65.75</v>
      </c>
      <c r="CZ7" s="39">
        <v>78.819999999999993</v>
      </c>
      <c r="DA7" s="39">
        <v>80.13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2.84</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道畑 和也</cp:lastModifiedBy>
  <cp:lastPrinted>2018-02-23T04:13:21Z</cp:lastPrinted>
  <dcterms:created xsi:type="dcterms:W3CDTF">2017-12-25T01:45:57Z</dcterms:created>
  <dcterms:modified xsi:type="dcterms:W3CDTF">2018-02-23T04:16:44Z</dcterms:modified>
  <cp:category/>
</cp:coreProperties>
</file>