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K5Tpy3G37wq9NYr/7gg38jdK/ARWKpFerJbSVga37EGh1m1g90s+6MYn/Jgk6/+HEjP4KFQnNJlokAQ8n3/P9w==" workbookSaltValue="GsADNs0Q67sDeAC2ZxbdTA==" workbookSpinCount="100000" lockStructure="1"/>
  <bookViews>
    <workbookView xWindow="-15" yWindow="-15" windowWidth="14400" windowHeight="1276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BB8" i="4"/>
  <c r="AL8" i="4"/>
  <c r="P8" i="4"/>
  <c r="I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<sst xmlns="http://schemas.openxmlformats.org/spreadsheetml/2006/main" count="251" uniqueCount="126">
  <si>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</si>
  <si>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</si>
  <si>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</si>
  <si>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</si>
  <si>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</si>
  <si>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</si>
  <si>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</si>
  <si>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</si>
  <si>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</si>
  <si>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</si>
  <si>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</si>
  <si>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</si>
  <si>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</si>
  <si>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</si>
  <si>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</si>
  <si>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</si>
  <si>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</si>
  <si>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</si>
  <si>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</si>
  <si>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</si>
  <si>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</si>
  <si>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</si>
  <si>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</si>
  <si>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</si>
  <si>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</si>
  <si>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</si>
  <si>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</si>
  <si>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</si>
  <si>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</si>
  <si>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</si>
  <si>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</si>
  <si>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</si>
  <si>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</si>
  <si>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</si>
  <si>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</si>
  <si>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</si>
  <si>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</si>
  <si>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</si>
  <si>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</si>
  <si>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</si>
  <si>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</si>
  <si>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</si>
  <si>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</si>
  <si>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</si>
  <si>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</si>
  <si>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</si>
  <si>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</si>
  <si>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</si>
  <si>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</si>
  <si>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</si>
  <si>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</si>
  <si>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</si>
  <si>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</si>
  <si>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</si>
  <si>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</si>
  <si>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</si>
  <si>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</si>
  <si>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</si>
  <si>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</si>
  <si>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</si>
  <si>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</si>
  <si>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</si>
  <si>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</si>
  <si>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</si>
  <si>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</si>
  <si>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</si>
  <si>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</si>
  <si>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</si>
  <si>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</si>
  <si>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</si>
  <si>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</si>
  <si>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</si>
  <si>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</si>
  <si>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</si>
  <si>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</si>
  <si>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</si>
  <si>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</si>
  <si>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</si>
  <si>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</si>
  <si>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</si>
  <si>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</si>
  <si>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</si>
  <si>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</si>
  <si>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</si>
  <si>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</si>
  <si>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</si>
  <si>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</si>
  <si>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</si>
  <si>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</si>
  <si>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</si>
  <si>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</si>
  <si>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</si>
  <si>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</si>
  <si>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</si>
  <si>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</si>
  <si>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</si>
  <si>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</si>
  <si>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</si>
  <si>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</si>
  <si>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</si>
  <si>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</si>
  <si>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</si>
  <si>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</si>
  <si>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</si>
  <si>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</si>
  <si>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</si>
  <si>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</si>
  <si>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</si>
  <si>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</si>
  <si>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</si>
  <si>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飯南町</t>
  </si>
  <si>
    <t>法非適用</t>
  </si>
  <si>
    <t>下水道事業</t>
  </si>
  <si>
    <t>個別排水処理</t>
  </si>
  <si>
    <t>L3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</si>
  <si>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</si>
  <si>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</si>
  <si>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</si>
  <si>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</si>
  <si>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</si>
  <si>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</si>
  <si>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</si>
  <si>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</si>
  <si>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浄化槽本体はあまり老朽化は進んでいないが、ブロワーについては、耐用年数が３年であり故障等が増加傾向にある。</t>
  </si>
  <si>
    <t>　生活排水処理は、安心・安全な住民生活を守る上で重要な施策であるのでり、今後も促進を図りながら、適切な現有施設の適切な維持管理を行い、大規模修繕等を抑制しながら健全な経営を図っていく。</t>
  </si>
  <si>
    <t>　飯南町生活排水処理基本計画に基づき、連担地の比較的家屋間の距離が小さい地域については、公共下水道及び農業集落排水の整備、また促進計画区域外の地域については、合併処理浄化槽の普及を図ることとし、合併処理浄化槽については、毎年度、10基～20基までの整備を実施している。
　近年は、特定地域生活排水処理事業により合併処理浄化槽整備を行っていたが、平成27年度より個別排水処理事業による整備に切り替えたた。</t>
    <rPh sb="136" eb="138">
      <t>キンネン</t>
    </rPh>
    <rPh sb="140" eb="142">
      <t>トクテイ</t>
    </rPh>
    <rPh sb="142" eb="144">
      <t>チイキ</t>
    </rPh>
    <rPh sb="144" eb="146">
      <t>セイカツ</t>
    </rPh>
    <rPh sb="146" eb="148">
      <t>ハイスイ</t>
    </rPh>
    <rPh sb="148" eb="150">
      <t>ショリ</t>
    </rPh>
    <rPh sb="150" eb="152">
      <t>ジギョウ</t>
    </rPh>
    <rPh sb="155" eb="157">
      <t>ガッペイ</t>
    </rPh>
    <rPh sb="157" eb="159">
      <t>ショリ</t>
    </rPh>
    <rPh sb="159" eb="162">
      <t>ジョウカソウ</t>
    </rPh>
    <rPh sb="162" eb="164">
      <t>セイビ</t>
    </rPh>
    <rPh sb="165" eb="166">
      <t>オコナ</t>
    </rPh>
    <rPh sb="172" eb="174">
      <t>ヘイセイ</t>
    </rPh>
    <rPh sb="176" eb="177">
      <t>ネン</t>
    </rPh>
    <rPh sb="177" eb="178">
      <t>ド</t>
    </rPh>
    <rPh sb="180" eb="182">
      <t>コベツ</t>
    </rPh>
    <rPh sb="182" eb="184">
      <t>ハイスイ</t>
    </rPh>
    <rPh sb="184" eb="186">
      <t>ショリ</t>
    </rPh>
    <rPh sb="186" eb="188">
      <t>ジギョウ</t>
    </rPh>
    <rPh sb="191" eb="193">
      <t>セイビ</t>
    </rPh>
    <rPh sb="194" eb="195">
      <t>キ</t>
    </rPh>
    <rPh sb="196" eb="197">
      <t>カ</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</si>
</sst>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440768"/>
        <c:axId val="10744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7440768"/>
        <c:axId val="107447040"/>
      </c:lineChart>
      <c:dateAx>
        <c:axId val="107440768"/>
        <c:scaling>
          <c:orientation val="minMax"/>
        </c:scaling>
        <c:delete val="1"/>
        <c:axPos val="b"/>
        <c:numFmt formatCode="ge" sourceLinked="1"/>
        <c:majorTickMark val="none"/>
        <c:minorTickMark val="none"/>
        <c:tickLblPos val="none"/>
        <c:crossAx val="107447040"/>
        <c:crosses val="autoZero"/>
        <c:auto val="1"/>
        <c:lblOffset val="100"/>
        <c:baseTimeUnit val="years"/>
      </c:dateAx>
      <c:valAx>
        <c:axId val="10744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4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73.53</c:v>
                </c:pt>
                <c:pt idx="1">
                  <c:v>73.53</c:v>
                </c:pt>
                <c:pt idx="2">
                  <c:v>76.47</c:v>
                </c:pt>
                <c:pt idx="3">
                  <c:v>71.25</c:v>
                </c:pt>
                <c:pt idx="4">
                  <c:v>40.229999999999997</c:v>
                </c:pt>
              </c:numCache>
            </c:numRef>
          </c:val>
        </c:ser>
        <c:dLbls>
          <c:showLegendKey val="0"/>
          <c:showVal val="0"/>
          <c:showCatName val="0"/>
          <c:showSerName val="0"/>
          <c:showPercent val="0"/>
          <c:showBubbleSize val="0"/>
        </c:dLbls>
        <c:gapWidth val="150"/>
        <c:axId val="109485440"/>
        <c:axId val="11265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58.82</c:v>
                </c:pt>
                <c:pt idx="2">
                  <c:v>51.54</c:v>
                </c:pt>
                <c:pt idx="3">
                  <c:v>44.84</c:v>
                </c:pt>
                <c:pt idx="4">
                  <c:v>41.51</c:v>
                </c:pt>
              </c:numCache>
            </c:numRef>
          </c:val>
          <c:smooth val="0"/>
        </c:ser>
        <c:dLbls>
          <c:showLegendKey val="0"/>
          <c:showVal val="0"/>
          <c:showCatName val="0"/>
          <c:showSerName val="0"/>
          <c:showPercent val="0"/>
          <c:showBubbleSize val="0"/>
        </c:dLbls>
        <c:marker val="1"/>
        <c:smooth val="0"/>
        <c:axId val="109485440"/>
        <c:axId val="112657920"/>
      </c:lineChart>
      <c:dateAx>
        <c:axId val="109485440"/>
        <c:scaling>
          <c:orientation val="minMax"/>
        </c:scaling>
        <c:delete val="1"/>
        <c:axPos val="b"/>
        <c:numFmt formatCode="ge" sourceLinked="1"/>
        <c:majorTickMark val="none"/>
        <c:minorTickMark val="none"/>
        <c:tickLblPos val="none"/>
        <c:crossAx val="112657920"/>
        <c:crosses val="autoZero"/>
        <c:auto val="1"/>
        <c:lblOffset val="100"/>
        <c:baseTimeUnit val="years"/>
      </c:dateAx>
      <c:valAx>
        <c:axId val="11265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8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12679552"/>
        <c:axId val="11270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72.31</c:v>
                </c:pt>
                <c:pt idx="1">
                  <c:v>71.760000000000005</c:v>
                </c:pt>
                <c:pt idx="2">
                  <c:v>71.599999999999994</c:v>
                </c:pt>
                <c:pt idx="3">
                  <c:v>67.86</c:v>
                </c:pt>
                <c:pt idx="4">
                  <c:v>68.72</c:v>
                </c:pt>
              </c:numCache>
            </c:numRef>
          </c:val>
          <c:smooth val="0"/>
        </c:ser>
        <c:dLbls>
          <c:showLegendKey val="0"/>
          <c:showVal val="0"/>
          <c:showCatName val="0"/>
          <c:showSerName val="0"/>
          <c:showPercent val="0"/>
          <c:showBubbleSize val="0"/>
        </c:dLbls>
        <c:marker val="1"/>
        <c:smooth val="0"/>
        <c:axId val="112679552"/>
        <c:axId val="112706304"/>
      </c:lineChart>
      <c:dateAx>
        <c:axId val="112679552"/>
        <c:scaling>
          <c:orientation val="minMax"/>
        </c:scaling>
        <c:delete val="1"/>
        <c:axPos val="b"/>
        <c:numFmt formatCode="ge" sourceLinked="1"/>
        <c:majorTickMark val="none"/>
        <c:minorTickMark val="none"/>
        <c:tickLblPos val="none"/>
        <c:crossAx val="112706304"/>
        <c:crosses val="autoZero"/>
        <c:auto val="1"/>
        <c:lblOffset val="100"/>
        <c:baseTimeUnit val="years"/>
      </c:dateAx>
      <c:valAx>
        <c:axId val="11270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7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83.94</c:v>
                </c:pt>
                <c:pt idx="1">
                  <c:v>83.46</c:v>
                </c:pt>
                <c:pt idx="2">
                  <c:v>83.21</c:v>
                </c:pt>
                <c:pt idx="3">
                  <c:v>89</c:v>
                </c:pt>
                <c:pt idx="4">
                  <c:v>89</c:v>
                </c:pt>
              </c:numCache>
            </c:numRef>
          </c:val>
        </c:ser>
        <c:dLbls>
          <c:showLegendKey val="0"/>
          <c:showVal val="0"/>
          <c:showCatName val="0"/>
          <c:showSerName val="0"/>
          <c:showPercent val="0"/>
          <c:showBubbleSize val="0"/>
        </c:dLbls>
        <c:gapWidth val="150"/>
        <c:axId val="109324544"/>
        <c:axId val="10932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324544"/>
        <c:axId val="109326720"/>
      </c:lineChart>
      <c:dateAx>
        <c:axId val="109324544"/>
        <c:scaling>
          <c:orientation val="minMax"/>
        </c:scaling>
        <c:delete val="1"/>
        <c:axPos val="b"/>
        <c:numFmt formatCode="ge" sourceLinked="1"/>
        <c:majorTickMark val="none"/>
        <c:minorTickMark val="none"/>
        <c:tickLblPos val="none"/>
        <c:crossAx val="109326720"/>
        <c:crosses val="autoZero"/>
        <c:auto val="1"/>
        <c:lblOffset val="100"/>
        <c:baseTimeUnit val="years"/>
      </c:dateAx>
      <c:valAx>
        <c:axId val="10932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2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356928"/>
        <c:axId val="10937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356928"/>
        <c:axId val="109371392"/>
      </c:lineChart>
      <c:dateAx>
        <c:axId val="109356928"/>
        <c:scaling>
          <c:orientation val="minMax"/>
        </c:scaling>
        <c:delete val="1"/>
        <c:axPos val="b"/>
        <c:numFmt formatCode="ge" sourceLinked="1"/>
        <c:majorTickMark val="none"/>
        <c:minorTickMark val="none"/>
        <c:tickLblPos val="none"/>
        <c:crossAx val="109371392"/>
        <c:crosses val="autoZero"/>
        <c:auto val="1"/>
        <c:lblOffset val="100"/>
        <c:baseTimeUnit val="years"/>
      </c:dateAx>
      <c:valAx>
        <c:axId val="10937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5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155840"/>
        <c:axId val="10915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155840"/>
        <c:axId val="109157760"/>
      </c:lineChart>
      <c:dateAx>
        <c:axId val="109155840"/>
        <c:scaling>
          <c:orientation val="minMax"/>
        </c:scaling>
        <c:delete val="1"/>
        <c:axPos val="b"/>
        <c:numFmt formatCode="ge" sourceLinked="1"/>
        <c:majorTickMark val="none"/>
        <c:minorTickMark val="none"/>
        <c:tickLblPos val="none"/>
        <c:crossAx val="109157760"/>
        <c:crosses val="autoZero"/>
        <c:auto val="1"/>
        <c:lblOffset val="100"/>
        <c:baseTimeUnit val="years"/>
      </c:dateAx>
      <c:valAx>
        <c:axId val="10915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5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181952"/>
        <c:axId val="10918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181952"/>
        <c:axId val="109188224"/>
      </c:lineChart>
      <c:dateAx>
        <c:axId val="109181952"/>
        <c:scaling>
          <c:orientation val="minMax"/>
        </c:scaling>
        <c:delete val="1"/>
        <c:axPos val="b"/>
        <c:numFmt formatCode="ge" sourceLinked="1"/>
        <c:majorTickMark val="none"/>
        <c:minorTickMark val="none"/>
        <c:tickLblPos val="none"/>
        <c:crossAx val="109188224"/>
        <c:crosses val="autoZero"/>
        <c:auto val="1"/>
        <c:lblOffset val="100"/>
        <c:baseTimeUnit val="years"/>
      </c:dateAx>
      <c:valAx>
        <c:axId val="10918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8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218816"/>
        <c:axId val="10923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218816"/>
        <c:axId val="109233280"/>
      </c:lineChart>
      <c:dateAx>
        <c:axId val="109218816"/>
        <c:scaling>
          <c:orientation val="minMax"/>
        </c:scaling>
        <c:delete val="1"/>
        <c:axPos val="b"/>
        <c:numFmt formatCode="ge" sourceLinked="1"/>
        <c:majorTickMark val="none"/>
        <c:minorTickMark val="none"/>
        <c:tickLblPos val="none"/>
        <c:crossAx val="109233280"/>
        <c:crosses val="autoZero"/>
        <c:auto val="1"/>
        <c:lblOffset val="100"/>
        <c:baseTimeUnit val="years"/>
      </c:dateAx>
      <c:valAx>
        <c:axId val="10923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1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280.94</c:v>
                </c:pt>
                <c:pt idx="1">
                  <c:v>212</c:v>
                </c:pt>
                <c:pt idx="2">
                  <c:v>149.01</c:v>
                </c:pt>
                <c:pt idx="3">
                  <c:v>519</c:v>
                </c:pt>
                <c:pt idx="4">
                  <c:v>123.38</c:v>
                </c:pt>
              </c:numCache>
            </c:numRef>
          </c:val>
        </c:ser>
        <c:dLbls>
          <c:showLegendKey val="0"/>
          <c:showVal val="0"/>
          <c:showCatName val="0"/>
          <c:showSerName val="0"/>
          <c:showPercent val="0"/>
          <c:showBubbleSize val="0"/>
        </c:dLbls>
        <c:gapWidth val="150"/>
        <c:axId val="109247104"/>
        <c:axId val="10926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862.78</c:v>
                </c:pt>
                <c:pt idx="1">
                  <c:v>803.29</c:v>
                </c:pt>
                <c:pt idx="2">
                  <c:v>760.12</c:v>
                </c:pt>
                <c:pt idx="3">
                  <c:v>492.59</c:v>
                </c:pt>
                <c:pt idx="4">
                  <c:v>503.8</c:v>
                </c:pt>
              </c:numCache>
            </c:numRef>
          </c:val>
          <c:smooth val="0"/>
        </c:ser>
        <c:dLbls>
          <c:showLegendKey val="0"/>
          <c:showVal val="0"/>
          <c:showCatName val="0"/>
          <c:showSerName val="0"/>
          <c:showPercent val="0"/>
          <c:showBubbleSize val="0"/>
        </c:dLbls>
        <c:marker val="1"/>
        <c:smooth val="0"/>
        <c:axId val="109247104"/>
        <c:axId val="109269760"/>
      </c:lineChart>
      <c:dateAx>
        <c:axId val="109247104"/>
        <c:scaling>
          <c:orientation val="minMax"/>
        </c:scaling>
        <c:delete val="1"/>
        <c:axPos val="b"/>
        <c:numFmt formatCode="ge" sourceLinked="1"/>
        <c:majorTickMark val="none"/>
        <c:minorTickMark val="none"/>
        <c:tickLblPos val="none"/>
        <c:crossAx val="109269760"/>
        <c:crosses val="autoZero"/>
        <c:auto val="1"/>
        <c:lblOffset val="100"/>
        <c:baseTimeUnit val="years"/>
      </c:dateAx>
      <c:valAx>
        <c:axId val="10926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4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73.12</c:v>
                </c:pt>
                <c:pt idx="1">
                  <c:v>84.35</c:v>
                </c:pt>
                <c:pt idx="2">
                  <c:v>84.87</c:v>
                </c:pt>
                <c:pt idx="3">
                  <c:v>72.33</c:v>
                </c:pt>
                <c:pt idx="4">
                  <c:v>99.09</c:v>
                </c:pt>
              </c:numCache>
            </c:numRef>
          </c:val>
        </c:ser>
        <c:dLbls>
          <c:showLegendKey val="0"/>
          <c:showVal val="0"/>
          <c:showCatName val="0"/>
          <c:showSerName val="0"/>
          <c:showPercent val="0"/>
          <c:showBubbleSize val="0"/>
        </c:dLbls>
        <c:gapWidth val="150"/>
        <c:axId val="109295872"/>
        <c:axId val="10930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54.55</c:v>
                </c:pt>
                <c:pt idx="1">
                  <c:v>56.63</c:v>
                </c:pt>
                <c:pt idx="2">
                  <c:v>50.17</c:v>
                </c:pt>
                <c:pt idx="3">
                  <c:v>46.53</c:v>
                </c:pt>
                <c:pt idx="4">
                  <c:v>51.58</c:v>
                </c:pt>
              </c:numCache>
            </c:numRef>
          </c:val>
          <c:smooth val="0"/>
        </c:ser>
        <c:dLbls>
          <c:showLegendKey val="0"/>
          <c:showVal val="0"/>
          <c:showCatName val="0"/>
          <c:showSerName val="0"/>
          <c:showPercent val="0"/>
          <c:showBubbleSize val="0"/>
        </c:dLbls>
        <c:marker val="1"/>
        <c:smooth val="0"/>
        <c:axId val="109295872"/>
        <c:axId val="109306240"/>
      </c:lineChart>
      <c:dateAx>
        <c:axId val="109295872"/>
        <c:scaling>
          <c:orientation val="minMax"/>
        </c:scaling>
        <c:delete val="1"/>
        <c:axPos val="b"/>
        <c:numFmt formatCode="ge" sourceLinked="1"/>
        <c:majorTickMark val="none"/>
        <c:minorTickMark val="none"/>
        <c:tickLblPos val="none"/>
        <c:crossAx val="109306240"/>
        <c:crosses val="autoZero"/>
        <c:auto val="1"/>
        <c:lblOffset val="100"/>
        <c:baseTimeUnit val="years"/>
      </c:dateAx>
      <c:valAx>
        <c:axId val="10930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9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384.29</c:v>
                </c:pt>
                <c:pt idx="1">
                  <c:v>375.29</c:v>
                </c:pt>
                <c:pt idx="2">
                  <c:v>379.48</c:v>
                </c:pt>
                <c:pt idx="3">
                  <c:v>327.85</c:v>
                </c:pt>
                <c:pt idx="4">
                  <c:v>258.47000000000003</c:v>
                </c:pt>
              </c:numCache>
            </c:numRef>
          </c:val>
        </c:ser>
        <c:dLbls>
          <c:showLegendKey val="0"/>
          <c:showVal val="0"/>
          <c:showCatName val="0"/>
          <c:showSerName val="0"/>
          <c:showPercent val="0"/>
          <c:showBubbleSize val="0"/>
        </c:dLbls>
        <c:gapWidth val="150"/>
        <c:axId val="109471232"/>
        <c:axId val="10947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275.64999999999998</c:v>
                </c:pt>
                <c:pt idx="1">
                  <c:v>272.66000000000003</c:v>
                </c:pt>
                <c:pt idx="2">
                  <c:v>329.08</c:v>
                </c:pt>
                <c:pt idx="3">
                  <c:v>373.71</c:v>
                </c:pt>
                <c:pt idx="4">
                  <c:v>333.58</c:v>
                </c:pt>
              </c:numCache>
            </c:numRef>
          </c:val>
          <c:smooth val="0"/>
        </c:ser>
        <c:dLbls>
          <c:showLegendKey val="0"/>
          <c:showVal val="0"/>
          <c:showCatName val="0"/>
          <c:showSerName val="0"/>
          <c:showPercent val="0"/>
          <c:showBubbleSize val="0"/>
        </c:dLbls>
        <c:marker val="1"/>
        <c:smooth val="0"/>
        <c:axId val="109471232"/>
        <c:axId val="109473152"/>
      </c:lineChart>
      <c:dateAx>
        <c:axId val="109471232"/>
        <c:scaling>
          <c:orientation val="minMax"/>
        </c:scaling>
        <c:delete val="1"/>
        <c:axPos val="b"/>
        <c:numFmt formatCode="ge" sourceLinked="1"/>
        <c:majorTickMark val="none"/>
        <c:minorTickMark val="none"/>
        <c:tickLblPos val="none"/>
        <c:crossAx val="109473152"/>
        <c:crosses val="autoZero"/>
        <c:auto val="1"/>
        <c:lblOffset val="100"/>
        <c:baseTimeUnit val="years"/>
      </c:dateAx>
      <c:valAx>
        <c:axId val="10947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7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島根県　飯南町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L3</v>
      </c>
      <c r="X8" s="72"/>
      <c r="Y8" s="72"/>
      <c r="Z8" s="72"/>
      <c r="AA8" s="72"/>
      <c r="AB8" s="72"/>
      <c r="AC8" s="72"/>
      <c r="AD8" s="73" t="s">
        <v>122</v>
      </c>
      <c r="AE8" s="73"/>
      <c r="AF8" s="73"/>
      <c r="AG8" s="73"/>
      <c r="AH8" s="73"/>
      <c r="AI8" s="73"/>
      <c r="AJ8" s="73"/>
      <c r="AK8" s="4"/>
      <c r="AL8" s="67">
        <f>データ!S6</f>
        <v>5083</v>
      </c>
      <c r="AM8" s="67"/>
      <c r="AN8" s="67"/>
      <c r="AO8" s="67"/>
      <c r="AP8" s="67"/>
      <c r="AQ8" s="67"/>
      <c r="AR8" s="67"/>
      <c r="AS8" s="67"/>
      <c r="AT8" s="66">
        <f>データ!T6</f>
        <v>242.88</v>
      </c>
      <c r="AU8" s="66"/>
      <c r="AV8" s="66"/>
      <c r="AW8" s="66"/>
      <c r="AX8" s="66"/>
      <c r="AY8" s="66"/>
      <c r="AZ8" s="66"/>
      <c r="BA8" s="66"/>
      <c r="BB8" s="66">
        <f>データ!U6</f>
        <v>20.93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3.5</v>
      </c>
      <c r="Q10" s="66"/>
      <c r="R10" s="66"/>
      <c r="S10" s="66"/>
      <c r="T10" s="66"/>
      <c r="U10" s="66"/>
      <c r="V10" s="66"/>
      <c r="W10" s="66">
        <f>データ!Q6</f>
        <v>100</v>
      </c>
      <c r="X10" s="66"/>
      <c r="Y10" s="66"/>
      <c r="Z10" s="66"/>
      <c r="AA10" s="66"/>
      <c r="AB10" s="66"/>
      <c r="AC10" s="66"/>
      <c r="AD10" s="67">
        <f>データ!R6</f>
        <v>4725</v>
      </c>
      <c r="AE10" s="67"/>
      <c r="AF10" s="67"/>
      <c r="AG10" s="67"/>
      <c r="AH10" s="67"/>
      <c r="AI10" s="67"/>
      <c r="AJ10" s="67"/>
      <c r="AK10" s="2"/>
      <c r="AL10" s="67">
        <f>データ!V6</f>
        <v>176</v>
      </c>
      <c r="AM10" s="67"/>
      <c r="AN10" s="67"/>
      <c r="AO10" s="67"/>
      <c r="AP10" s="67"/>
      <c r="AQ10" s="67"/>
      <c r="AR10" s="67"/>
      <c r="AS10" s="67"/>
      <c r="AT10" s="66">
        <f>データ!W6</f>
        <v>0.02</v>
      </c>
      <c r="AU10" s="66"/>
      <c r="AV10" s="66"/>
      <c r="AW10" s="66"/>
      <c r="AX10" s="66"/>
      <c r="AY10" s="66"/>
      <c r="AZ10" s="66"/>
      <c r="BA10" s="66"/>
      <c r="BB10" s="66">
        <f>データ!X6</f>
        <v>8800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【559.52】</v>
      </c>
      <c r="I86" s="26" t="str">
        <f>データ!CA6</f>
        <v>【52.20】</v>
      </c>
      <c r="J86" s="26" t="str">
        <f>データ!CL6</f>
        <v>【295.20】</v>
      </c>
      <c r="K86" s="26" t="str">
        <f>データ!CW6</f>
        <v>【122.90】</v>
      </c>
      <c r="L86" s="26" t="str">
        <f>データ!DH6</f>
        <v>【81.31】</v>
      </c>
      <c r="M86" s="26" t="s">
        <v>56</v>
      </c>
      <c r="N86" s="26" t="s">
        <v>56</v>
      </c>
      <c r="O86" s="26" t="str">
        <f>データ!EO6</f>
        <v>【-】</v>
      </c>
    </row>
  </sheetData>
  <sheetProtection algorithmName="SHA-512" hashValue="Ygk2NaEfo+Y5xslHQ63KeCHMCMMLPO0RJSdT5I4kKgn5tY7lKn9qFSEysTtbaEBYNW0bBo63xNC6zXVShjBwIQ==" saltValue="lNJ3VbQ6HHc8cC3NVOBto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AV1" workbookViewId="0">
      <selection activeCell="BJ8" sqref="BJ8"/>
    </sheetView>
  </sheetViews>
  <sheetFormatPr defaultColWidth="9"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323861</v>
      </c>
      <c r="D6" s="33">
        <f t="shared" si="3"/>
        <v>47</v>
      </c>
      <c r="E6" s="33">
        <f t="shared" si="3"/>
        <v>18</v>
      </c>
      <c r="F6" s="33">
        <f t="shared" si="3"/>
        <v>1</v>
      </c>
      <c r="G6" s="33">
        <f t="shared" si="3"/>
        <v>0</v>
      </c>
      <c r="H6" s="33" t="str">
        <f t="shared" si="3"/>
        <v>島根県　飯南町</v>
      </c>
      <c r="I6" s="33" t="str">
        <f t="shared" si="3"/>
        <v>法非適用</v>
      </c>
      <c r="J6" s="33" t="str">
        <f t="shared" si="3"/>
        <v>下水道事業</v>
      </c>
      <c r="K6" s="33" t="str">
        <f t="shared" si="3"/>
        <v>個別排水処理</v>
      </c>
      <c r="L6" s="33" t="str">
        <f t="shared" si="3"/>
        <v>L3</v>
      </c>
      <c r="M6" s="33">
        <f t="shared" si="3"/>
        <v>0</v>
      </c>
      <c r="N6" s="34" t="str">
        <f t="shared" si="3"/>
        <v>-</v>
      </c>
      <c r="O6" s="34" t="str">
        <f t="shared" si="3"/>
        <v>該当数値なし</v>
      </c>
      <c r="P6" s="34">
        <f t="shared" si="3"/>
        <v>3.5</v>
      </c>
      <c r="Q6" s="34">
        <f t="shared" si="3"/>
        <v>100</v>
      </c>
      <c r="R6" s="34">
        <f t="shared" si="3"/>
        <v>4725</v>
      </c>
      <c r="S6" s="34">
        <f t="shared" si="3"/>
        <v>5083</v>
      </c>
      <c r="T6" s="34">
        <f t="shared" si="3"/>
        <v>242.88</v>
      </c>
      <c r="U6" s="34">
        <f t="shared" si="3"/>
        <v>20.93</v>
      </c>
      <c r="V6" s="34">
        <f t="shared" si="3"/>
        <v>176</v>
      </c>
      <c r="W6" s="34">
        <f t="shared" si="3"/>
        <v>0.02</v>
      </c>
      <c r="X6" s="34">
        <f t="shared" si="3"/>
        <v>8800</v>
      </c>
      <c r="Y6" s="35">
        <f>IF(Y7="",NA(),Y7)</f>
        <v>83.94</v>
      </c>
      <c r="Z6" s="35">
        <f t="shared" ref="Z6:AH6" si="4">IF(Z7="",NA(),Z7)</f>
        <v>83.46</v>
      </c>
      <c r="AA6" s="35">
        <f t="shared" si="4"/>
        <v>83.21</v>
      </c>
      <c r="AB6" s="35">
        <f t="shared" si="4"/>
        <v>89</v>
      </c>
      <c r="AC6" s="35">
        <f t="shared" si="4"/>
        <v>89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280.94</v>
      </c>
      <c r="BG6" s="35">
        <f t="shared" ref="BG6:BO6" si="7">IF(BG7="",NA(),BG7)</f>
        <v>212</v>
      </c>
      <c r="BH6" s="35">
        <f t="shared" si="7"/>
        <v>149.01</v>
      </c>
      <c r="BI6" s="35">
        <f t="shared" si="7"/>
        <v>519</v>
      </c>
      <c r="BJ6" s="35">
        <f t="shared" si="7"/>
        <v>123.38</v>
      </c>
      <c r="BK6" s="35">
        <f t="shared" si="7"/>
        <v>862.78</v>
      </c>
      <c r="BL6" s="35">
        <f t="shared" si="7"/>
        <v>803.29</v>
      </c>
      <c r="BM6" s="35">
        <f t="shared" si="7"/>
        <v>760.12</v>
      </c>
      <c r="BN6" s="35">
        <f t="shared" si="7"/>
        <v>492.59</v>
      </c>
      <c r="BO6" s="35">
        <f t="shared" si="7"/>
        <v>503.8</v>
      </c>
      <c r="BP6" s="34" t="str">
        <f>IF(BP7="","",IF(BP7="-","【-】","【"&amp;SUBSTITUTE(TEXT(BP7,"#,##0.00"),"-","△")&amp;"】"))</f>
        <v>【559.52】</v>
      </c>
      <c r="BQ6" s="35">
        <f>IF(BQ7="",NA(),BQ7)</f>
        <v>73.12</v>
      </c>
      <c r="BR6" s="35">
        <f t="shared" ref="BR6:BZ6" si="8">IF(BR7="",NA(),BR7)</f>
        <v>84.35</v>
      </c>
      <c r="BS6" s="35">
        <f t="shared" si="8"/>
        <v>84.87</v>
      </c>
      <c r="BT6" s="35">
        <f t="shared" si="8"/>
        <v>72.33</v>
      </c>
      <c r="BU6" s="35">
        <f t="shared" si="8"/>
        <v>99.09</v>
      </c>
      <c r="BV6" s="35">
        <f t="shared" si="8"/>
        <v>54.55</v>
      </c>
      <c r="BW6" s="35">
        <f t="shared" si="8"/>
        <v>56.63</v>
      </c>
      <c r="BX6" s="35">
        <f t="shared" si="8"/>
        <v>50.17</v>
      </c>
      <c r="BY6" s="35">
        <f t="shared" si="8"/>
        <v>46.53</v>
      </c>
      <c r="BZ6" s="35">
        <f t="shared" si="8"/>
        <v>51.58</v>
      </c>
      <c r="CA6" s="34" t="str">
        <f>IF(CA7="","",IF(CA7="-","【-】","【"&amp;SUBSTITUTE(TEXT(CA7,"#,##0.00"),"-","△")&amp;"】"))</f>
        <v>【52.20】</v>
      </c>
      <c r="CB6" s="35">
        <f>IF(CB7="",NA(),CB7)</f>
        <v>384.29</v>
      </c>
      <c r="CC6" s="35">
        <f t="shared" ref="CC6:CK6" si="9">IF(CC7="",NA(),CC7)</f>
        <v>375.29</v>
      </c>
      <c r="CD6" s="35">
        <f t="shared" si="9"/>
        <v>379.48</v>
      </c>
      <c r="CE6" s="35">
        <f t="shared" si="9"/>
        <v>327.85</v>
      </c>
      <c r="CF6" s="35">
        <f t="shared" si="9"/>
        <v>258.47000000000003</v>
      </c>
      <c r="CG6" s="35">
        <f t="shared" si="9"/>
        <v>275.64999999999998</v>
      </c>
      <c r="CH6" s="35">
        <f t="shared" si="9"/>
        <v>272.66000000000003</v>
      </c>
      <c r="CI6" s="35">
        <f t="shared" si="9"/>
        <v>329.08</v>
      </c>
      <c r="CJ6" s="35">
        <f t="shared" si="9"/>
        <v>373.71</v>
      </c>
      <c r="CK6" s="35">
        <f t="shared" si="9"/>
        <v>333.58</v>
      </c>
      <c r="CL6" s="34" t="str">
        <f>IF(CL7="","",IF(CL7="-","【-】","【"&amp;SUBSTITUTE(TEXT(CL7,"#,##0.00"),"-","△")&amp;"】"))</f>
        <v>【295.20】</v>
      </c>
      <c r="CM6" s="35">
        <f>IF(CM7="",NA(),CM7)</f>
        <v>73.53</v>
      </c>
      <c r="CN6" s="35">
        <f t="shared" ref="CN6:CV6" si="10">IF(CN7="",NA(),CN7)</f>
        <v>73.53</v>
      </c>
      <c r="CO6" s="35">
        <f t="shared" si="10"/>
        <v>76.47</v>
      </c>
      <c r="CP6" s="35">
        <f t="shared" si="10"/>
        <v>71.25</v>
      </c>
      <c r="CQ6" s="35">
        <f t="shared" si="10"/>
        <v>40.229999999999997</v>
      </c>
      <c r="CR6" s="35">
        <f t="shared" si="10"/>
        <v>58.58</v>
      </c>
      <c r="CS6" s="35">
        <f t="shared" si="10"/>
        <v>58.82</v>
      </c>
      <c r="CT6" s="35">
        <f t="shared" si="10"/>
        <v>51.54</v>
      </c>
      <c r="CU6" s="35">
        <f t="shared" si="10"/>
        <v>44.84</v>
      </c>
      <c r="CV6" s="35">
        <f t="shared" si="10"/>
        <v>41.51</v>
      </c>
      <c r="CW6" s="34" t="str">
        <f>IF(CW7="","",IF(CW7="-","【-】","【"&amp;SUBSTITUTE(TEXT(CW7,"#,##0.00"),"-","△")&amp;"】"))</f>
        <v>【122.90】</v>
      </c>
      <c r="CX6" s="35">
        <f>IF(CX7="",NA(),CX7)</f>
        <v>100</v>
      </c>
      <c r="CY6" s="35">
        <f t="shared" ref="CY6:DG6" si="11">IF(CY7="",NA(),CY7)</f>
        <v>100</v>
      </c>
      <c r="CZ6" s="35">
        <f t="shared" si="11"/>
        <v>100</v>
      </c>
      <c r="DA6" s="35">
        <f t="shared" si="11"/>
        <v>100</v>
      </c>
      <c r="DB6" s="35">
        <f t="shared" si="11"/>
        <v>100</v>
      </c>
      <c r="DC6" s="35">
        <f t="shared" si="11"/>
        <v>72.31</v>
      </c>
      <c r="DD6" s="35">
        <f t="shared" si="11"/>
        <v>71.760000000000005</v>
      </c>
      <c r="DE6" s="35">
        <f t="shared" si="11"/>
        <v>71.599999999999994</v>
      </c>
      <c r="DF6" s="35">
        <f t="shared" si="11"/>
        <v>67.86</v>
      </c>
      <c r="DG6" s="35">
        <f t="shared" si="11"/>
        <v>68.72</v>
      </c>
      <c r="DH6" s="34" t="str">
        <f>IF(DH7="","",IF(DH7="-","【-】","【"&amp;SUBSTITUTE(TEXT(DH7,"#,##0.00"),"-","△")&amp;"】"))</f>
        <v>【81.31】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323861</v>
      </c>
      <c r="D7" s="37">
        <v>47</v>
      </c>
      <c r="E7" s="37">
        <v>18</v>
      </c>
      <c r="F7" s="37">
        <v>1</v>
      </c>
      <c r="G7" s="37">
        <v>0</v>
      </c>
      <c r="H7" s="37" t="s">
        <v>110</v>
      </c>
      <c r="I7" s="37" t="s">
        <v>111</v>
      </c>
      <c r="J7" s="37" t="s">
        <v>112</v>
      </c>
      <c r="K7" s="37" t="s">
        <v>113</v>
      </c>
      <c r="L7" s="37" t="s">
        <v>114</v>
      </c>
      <c r="M7" s="37"/>
      <c r="N7" s="38" t="s">
        <v>115</v>
      </c>
      <c r="O7" s="38" t="s">
        <v>116</v>
      </c>
      <c r="P7" s="38">
        <v>3.5</v>
      </c>
      <c r="Q7" s="38">
        <v>100</v>
      </c>
      <c r="R7" s="38">
        <v>4725</v>
      </c>
      <c r="S7" s="38">
        <v>5083</v>
      </c>
      <c r="T7" s="38">
        <v>242.88</v>
      </c>
      <c r="U7" s="38">
        <v>20.93</v>
      </c>
      <c r="V7" s="38">
        <v>176</v>
      </c>
      <c r="W7" s="38">
        <v>0.02</v>
      </c>
      <c r="X7" s="38">
        <v>8800</v>
      </c>
      <c r="Y7" s="38">
        <v>83.94</v>
      </c>
      <c r="Z7" s="38">
        <v>83.46</v>
      </c>
      <c r="AA7" s="38">
        <v>83.21</v>
      </c>
      <c r="AB7" s="38">
        <v>89</v>
      </c>
      <c r="AC7" s="38">
        <v>89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280.94</v>
      </c>
      <c r="BG7" s="38">
        <v>212</v>
      </c>
      <c r="BH7" s="38">
        <v>149.01</v>
      </c>
      <c r="BI7" s="38">
        <v>519</v>
      </c>
      <c r="BJ7" s="38">
        <v>123.38</v>
      </c>
      <c r="BK7" s="38">
        <v>862.78</v>
      </c>
      <c r="BL7" s="38">
        <v>803.29</v>
      </c>
      <c r="BM7" s="38">
        <v>760.12</v>
      </c>
      <c r="BN7" s="38">
        <v>492.59</v>
      </c>
      <c r="BO7" s="38">
        <v>503.8</v>
      </c>
      <c r="BP7" s="38">
        <v>559.52</v>
      </c>
      <c r="BQ7" s="38">
        <v>73.12</v>
      </c>
      <c r="BR7" s="38">
        <v>84.35</v>
      </c>
      <c r="BS7" s="38">
        <v>84.87</v>
      </c>
      <c r="BT7" s="38">
        <v>72.33</v>
      </c>
      <c r="BU7" s="38">
        <v>99.09</v>
      </c>
      <c r="BV7" s="38">
        <v>54.55</v>
      </c>
      <c r="BW7" s="38">
        <v>56.63</v>
      </c>
      <c r="BX7" s="38">
        <v>50.17</v>
      </c>
      <c r="BY7" s="38">
        <v>46.53</v>
      </c>
      <c r="BZ7" s="38">
        <v>51.58</v>
      </c>
      <c r="CA7" s="38">
        <v>52.2</v>
      </c>
      <c r="CB7" s="38">
        <v>384.29</v>
      </c>
      <c r="CC7" s="38">
        <v>375.29</v>
      </c>
      <c r="CD7" s="38">
        <v>379.48</v>
      </c>
      <c r="CE7" s="38">
        <v>327.85</v>
      </c>
      <c r="CF7" s="38">
        <v>258.47000000000003</v>
      </c>
      <c r="CG7" s="38">
        <v>275.64999999999998</v>
      </c>
      <c r="CH7" s="38">
        <v>272.66000000000003</v>
      </c>
      <c r="CI7" s="38">
        <v>329.08</v>
      </c>
      <c r="CJ7" s="38">
        <v>373.71</v>
      </c>
      <c r="CK7" s="38">
        <v>333.58</v>
      </c>
      <c r="CL7" s="38">
        <v>295.2</v>
      </c>
      <c r="CM7" s="38">
        <v>73.53</v>
      </c>
      <c r="CN7" s="38">
        <v>73.53</v>
      </c>
      <c r="CO7" s="38">
        <v>76.47</v>
      </c>
      <c r="CP7" s="38">
        <v>71.25</v>
      </c>
      <c r="CQ7" s="38">
        <v>40.229999999999997</v>
      </c>
      <c r="CR7" s="38">
        <v>58.58</v>
      </c>
      <c r="CS7" s="38">
        <v>58.82</v>
      </c>
      <c r="CT7" s="38">
        <v>51.54</v>
      </c>
      <c r="CU7" s="38">
        <v>44.84</v>
      </c>
      <c r="CV7" s="38">
        <v>41.51</v>
      </c>
      <c r="CW7" s="38">
        <v>122.9</v>
      </c>
      <c r="CX7" s="38">
        <v>100</v>
      </c>
      <c r="CY7" s="38">
        <v>100</v>
      </c>
      <c r="CZ7" s="38">
        <v>100</v>
      </c>
      <c r="DA7" s="38">
        <v>100</v>
      </c>
      <c r="DB7" s="38">
        <v>100</v>
      </c>
      <c r="DC7" s="38">
        <v>72.31</v>
      </c>
      <c r="DD7" s="38">
        <v>71.760000000000005</v>
      </c>
      <c r="DE7" s="38">
        <v>71.599999999999994</v>
      </c>
      <c r="DF7" s="38">
        <v>67.86</v>
      </c>
      <c r="DG7" s="38">
        <v>68.72</v>
      </c>
      <c r="DH7" s="38">
        <v>81.31</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2018-02-08T10:54:36Z</cp:lastPrinted>
  <dcterms:created xsi:type="dcterms:W3CDTF">2017-12-25T02:43:58Z</dcterms:created>
  <dcterms:modified xsi:type="dcterms:W3CDTF">2018-02-08T10:55:24Z</dcterms:modified>
  <cp:category/>
</cp:coreProperties>
</file>