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WauG2aZzb/VD085nuY1jM/bN74zL+vLVCDDkcaHXShCQJrL+GUCCV9tIrma/EbIif5yZwK8zZp0vJ+Xp/Y7wCg==" workbookSaltValue="fFqayWWpg37JSJBAwc5rOw==" workbookSpinCount="100000" lockStructure="1"/>
  <bookViews>
    <workbookView xWindow="-15" yWindow="-15" windowWidth="14400" windowHeight="127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<sst xmlns="http://schemas.openxmlformats.org/spreadsheetml/2006/main" count="251" uniqueCount="126">
  <si>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</si>
  <si>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</si>
  <si>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</si>
  <si>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</si>
  <si>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</si>
  <si>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</si>
  <si>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</si>
  <si>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</si>
  <si>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</si>
  <si>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</si>
  <si>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</si>
  <si>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</si>
  <si>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</si>
  <si>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</si>
  <si>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</si>
  <si>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</si>
  <si>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</si>
  <si>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</si>
  <si>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</si>
  <si>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</si>
  <si>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</si>
  <si>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</si>
  <si>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</si>
  <si>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</si>
  <si>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</si>
  <si>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</si>
  <si>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</si>
  <si>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</si>
  <si>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</si>
  <si>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</si>
  <si>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</si>
  <si>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</si>
  <si>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</si>
  <si>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</si>
  <si>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</si>
  <si>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</si>
  <si>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</si>
  <si>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</si>
  <si>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</si>
  <si>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</si>
  <si>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</si>
  <si>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</si>
  <si>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</si>
  <si>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</si>
  <si>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</si>
  <si>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</si>
  <si>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</si>
  <si>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</si>
  <si>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</si>
  <si>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</si>
  <si>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</si>
  <si>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</si>
  <si>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</si>
  <si>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</si>
  <si>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</si>
  <si>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</si>
  <si>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</si>
  <si>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</si>
  <si>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</si>
  <si>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</si>
  <si>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</si>
  <si>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</si>
  <si>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</si>
  <si>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</si>
  <si>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</si>
  <si>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</si>
  <si>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</si>
  <si>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</si>
  <si>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</si>
  <si>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</si>
  <si>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</si>
  <si>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</si>
  <si>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</si>
  <si>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</si>
  <si>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</si>
  <si>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</si>
  <si>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</si>
  <si>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</si>
  <si>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</si>
  <si>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</si>
  <si>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</si>
  <si>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</si>
  <si>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</si>
  <si>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</si>
  <si>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</si>
  <si>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</si>
  <si>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</si>
  <si>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</si>
  <si>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</si>
  <si>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</si>
  <si>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</si>
  <si>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</si>
  <si>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</si>
  <si>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</si>
  <si>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</si>
  <si>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</si>
  <si>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</si>
  <si>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</si>
  <si>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</si>
  <si>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</si>
  <si>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</si>
  <si>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</si>
  <si>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</si>
  <si>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</si>
  <si>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</si>
  <si>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</si>
  <si>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</si>
  <si>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</si>
  <si>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</si>
  <si>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</si>
  <si>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飯南町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</si>
  <si>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</si>
  <si>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</si>
  <si>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</si>
  <si>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</si>
  <si>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</si>
  <si>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</si>
  <si>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</si>
  <si>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</si>
  <si>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</si>
  <si>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</si>
  <si>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</si>
  <si>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供用開始から10年以上が経過しており、処理施設内の機器の故障も増えつつあり、都度、修繕を行っている状況であり、今後も修繕は増加していく見込みである。</t>
    <rPh sb="56" eb="58">
      <t>コンゴ</t>
    </rPh>
    <rPh sb="59" eb="61">
      <t>シュウゼン</t>
    </rPh>
    <rPh sb="62" eb="64">
      <t>ゾウカ</t>
    </rPh>
    <rPh sb="68" eb="70">
      <t>ミコ</t>
    </rPh>
    <phoneticPr fontId="7"/>
  </si>
  <si>
    <t>　平成30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</si>
  <si>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xml:space="preserve">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経費回収率は良化傾向にある。
</t>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</si>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</sst>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751488"/>
        <c:axId val="1087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8751488"/>
        <c:axId val="108757760"/>
      </c:lineChart>
      <c:dateAx>
        <c:axId val="108751488"/>
        <c:scaling>
          <c:orientation val="minMax"/>
        </c:scaling>
        <c:delete val="1"/>
        <c:axPos val="b"/>
        <c:numFmt formatCode="ge" sourceLinked="1"/>
        <c:majorTickMark val="none"/>
        <c:minorTickMark val="none"/>
        <c:tickLblPos val="none"/>
        <c:crossAx val="108757760"/>
        <c:crosses val="autoZero"/>
        <c:auto val="1"/>
        <c:lblOffset val="100"/>
        <c:baseTimeUnit val="years"/>
      </c:dateAx>
      <c:valAx>
        <c:axId val="1087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39.549999999999997</c:v>
                </c:pt>
                <c:pt idx="1">
                  <c:v>41.3</c:v>
                </c:pt>
                <c:pt idx="2">
                  <c:v>41.94</c:v>
                </c:pt>
                <c:pt idx="3">
                  <c:v>41.53</c:v>
                </c:pt>
                <c:pt idx="4">
                  <c:v>46.71</c:v>
                </c:pt>
              </c:numCache>
            </c:numRef>
          </c:val>
        </c:ser>
        <c:dLbls>
          <c:showLegendKey val="0"/>
          <c:showVal val="0"/>
          <c:showCatName val="0"/>
          <c:showSerName val="0"/>
          <c:showPercent val="0"/>
          <c:showBubbleSize val="0"/>
        </c:dLbls>
        <c:gapWidth val="150"/>
        <c:axId val="109358080"/>
        <c:axId val="1093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53.84</c:v>
                </c:pt>
                <c:pt idx="3">
                  <c:v>60.25</c:v>
                </c:pt>
                <c:pt idx="4">
                  <c:v>61.94</c:v>
                </c:pt>
              </c:numCache>
            </c:numRef>
          </c:val>
          <c:smooth val="0"/>
        </c:ser>
        <c:dLbls>
          <c:showLegendKey val="0"/>
          <c:showVal val="0"/>
          <c:showCatName val="0"/>
          <c:showSerName val="0"/>
          <c:showPercent val="0"/>
          <c:showBubbleSize val="0"/>
        </c:dLbls>
        <c:marker val="1"/>
        <c:smooth val="0"/>
        <c:axId val="109358080"/>
        <c:axId val="109393024"/>
      </c:lineChart>
      <c:dateAx>
        <c:axId val="109358080"/>
        <c:scaling>
          <c:orientation val="minMax"/>
        </c:scaling>
        <c:delete val="1"/>
        <c:axPos val="b"/>
        <c:numFmt formatCode="ge" sourceLinked="1"/>
        <c:majorTickMark val="none"/>
        <c:minorTickMark val="none"/>
        <c:tickLblPos val="none"/>
        <c:crossAx val="109393024"/>
        <c:crosses val="autoZero"/>
        <c:auto val="1"/>
        <c:lblOffset val="100"/>
        <c:baseTimeUnit val="years"/>
      </c:dateAx>
      <c:valAx>
        <c:axId val="1093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89.74</c:v>
                </c:pt>
                <c:pt idx="1">
                  <c:v>91.85</c:v>
                </c:pt>
                <c:pt idx="2">
                  <c:v>100</c:v>
                </c:pt>
                <c:pt idx="3">
                  <c:v>100</c:v>
                </c:pt>
                <c:pt idx="4">
                  <c:v>100</c:v>
                </c:pt>
              </c:numCache>
            </c:numRef>
          </c:val>
        </c:ser>
        <c:dLbls>
          <c:showLegendKey val="0"/>
          <c:showVal val="0"/>
          <c:showCatName val="0"/>
          <c:showSerName val="0"/>
          <c:showPercent val="0"/>
          <c:showBubbleSize val="0"/>
        </c:dLbls>
        <c:gapWidth val="150"/>
        <c:axId val="109423232"/>
        <c:axId val="1094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95.04</c:v>
                </c:pt>
                <c:pt idx="3">
                  <c:v>95.26</c:v>
                </c:pt>
                <c:pt idx="4">
                  <c:v>94.14</c:v>
                </c:pt>
              </c:numCache>
            </c:numRef>
          </c:val>
          <c:smooth val="0"/>
        </c:ser>
        <c:dLbls>
          <c:showLegendKey val="0"/>
          <c:showVal val="0"/>
          <c:showCatName val="0"/>
          <c:showSerName val="0"/>
          <c:showPercent val="0"/>
          <c:showBubbleSize val="0"/>
        </c:dLbls>
        <c:marker val="1"/>
        <c:smooth val="0"/>
        <c:axId val="109423232"/>
        <c:axId val="109433600"/>
      </c:lineChart>
      <c:dateAx>
        <c:axId val="109423232"/>
        <c:scaling>
          <c:orientation val="minMax"/>
        </c:scaling>
        <c:delete val="1"/>
        <c:axPos val="b"/>
        <c:numFmt formatCode="ge" sourceLinked="1"/>
        <c:majorTickMark val="none"/>
        <c:minorTickMark val="none"/>
        <c:tickLblPos val="none"/>
        <c:crossAx val="109433600"/>
        <c:crosses val="autoZero"/>
        <c:auto val="1"/>
        <c:lblOffset val="100"/>
        <c:baseTimeUnit val="years"/>
      </c:dateAx>
      <c:valAx>
        <c:axId val="1094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94.01</c:v>
                </c:pt>
                <c:pt idx="1">
                  <c:v>96.78</c:v>
                </c:pt>
                <c:pt idx="2">
                  <c:v>101.26</c:v>
                </c:pt>
                <c:pt idx="3">
                  <c:v>94.04</c:v>
                </c:pt>
                <c:pt idx="4">
                  <c:v>97.75</c:v>
                </c:pt>
              </c:numCache>
            </c:numRef>
          </c:val>
        </c:ser>
        <c:dLbls>
          <c:showLegendKey val="0"/>
          <c:showVal val="0"/>
          <c:showCatName val="0"/>
          <c:showSerName val="0"/>
          <c:showPercent val="0"/>
          <c:showBubbleSize val="0"/>
        </c:dLbls>
        <c:gapWidth val="150"/>
        <c:axId val="109193472"/>
        <c:axId val="1091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93472"/>
        <c:axId val="109195648"/>
      </c:lineChart>
      <c:dateAx>
        <c:axId val="109193472"/>
        <c:scaling>
          <c:orientation val="minMax"/>
        </c:scaling>
        <c:delete val="1"/>
        <c:axPos val="b"/>
        <c:numFmt formatCode="ge" sourceLinked="1"/>
        <c:majorTickMark val="none"/>
        <c:minorTickMark val="none"/>
        <c:tickLblPos val="none"/>
        <c:crossAx val="109195648"/>
        <c:crosses val="autoZero"/>
        <c:auto val="1"/>
        <c:lblOffset val="100"/>
        <c:baseTimeUnit val="years"/>
      </c:dateAx>
      <c:valAx>
        <c:axId val="1091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25856"/>
        <c:axId val="109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25856"/>
        <c:axId val="109240320"/>
      </c:lineChart>
      <c:dateAx>
        <c:axId val="109225856"/>
        <c:scaling>
          <c:orientation val="minMax"/>
        </c:scaling>
        <c:delete val="1"/>
        <c:axPos val="b"/>
        <c:numFmt formatCode="ge" sourceLinked="1"/>
        <c:majorTickMark val="none"/>
        <c:minorTickMark val="none"/>
        <c:tickLblPos val="none"/>
        <c:crossAx val="109240320"/>
        <c:crosses val="autoZero"/>
        <c:auto val="1"/>
        <c:lblOffset val="100"/>
        <c:baseTimeUnit val="years"/>
      </c:dateAx>
      <c:valAx>
        <c:axId val="1092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024768"/>
        <c:axId val="1090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24768"/>
        <c:axId val="109026688"/>
      </c:lineChart>
      <c:dateAx>
        <c:axId val="109024768"/>
        <c:scaling>
          <c:orientation val="minMax"/>
        </c:scaling>
        <c:delete val="1"/>
        <c:axPos val="b"/>
        <c:numFmt formatCode="ge" sourceLinked="1"/>
        <c:majorTickMark val="none"/>
        <c:minorTickMark val="none"/>
        <c:tickLblPos val="none"/>
        <c:crossAx val="109026688"/>
        <c:crosses val="autoZero"/>
        <c:auto val="1"/>
        <c:lblOffset val="100"/>
        <c:baseTimeUnit val="years"/>
      </c:dateAx>
      <c:valAx>
        <c:axId val="1090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053440"/>
        <c:axId val="1090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53440"/>
        <c:axId val="109055360"/>
      </c:lineChart>
      <c:dateAx>
        <c:axId val="109053440"/>
        <c:scaling>
          <c:orientation val="minMax"/>
        </c:scaling>
        <c:delete val="1"/>
        <c:axPos val="b"/>
        <c:numFmt formatCode="ge" sourceLinked="1"/>
        <c:majorTickMark val="none"/>
        <c:minorTickMark val="none"/>
        <c:tickLblPos val="none"/>
        <c:crossAx val="109055360"/>
        <c:crosses val="autoZero"/>
        <c:auto val="1"/>
        <c:lblOffset val="100"/>
        <c:baseTimeUnit val="years"/>
      </c:dateAx>
      <c:valAx>
        <c:axId val="1090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098112"/>
        <c:axId val="1091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98112"/>
        <c:axId val="109100032"/>
      </c:lineChart>
      <c:dateAx>
        <c:axId val="109098112"/>
        <c:scaling>
          <c:orientation val="minMax"/>
        </c:scaling>
        <c:delete val="1"/>
        <c:axPos val="b"/>
        <c:numFmt formatCode="ge" sourceLinked="1"/>
        <c:majorTickMark val="none"/>
        <c:minorTickMark val="none"/>
        <c:tickLblPos val="none"/>
        <c:crossAx val="109100032"/>
        <c:crosses val="autoZero"/>
        <c:auto val="1"/>
        <c:lblOffset val="100"/>
        <c:baseTimeUnit val="years"/>
      </c:dateAx>
      <c:valAx>
        <c:axId val="1091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329.65</c:v>
                </c:pt>
                <c:pt idx="1">
                  <c:v>259.26</c:v>
                </c:pt>
                <c:pt idx="2">
                  <c:v>186.68</c:v>
                </c:pt>
                <c:pt idx="3">
                  <c:v>18.670000000000002</c:v>
                </c:pt>
                <c:pt idx="4">
                  <c:v>57.65</c:v>
                </c:pt>
              </c:numCache>
            </c:numRef>
          </c:val>
        </c:ser>
        <c:dLbls>
          <c:showLegendKey val="0"/>
          <c:showVal val="0"/>
          <c:showCatName val="0"/>
          <c:showSerName val="0"/>
          <c:showPercent val="0"/>
          <c:showBubbleSize val="0"/>
        </c:dLbls>
        <c:gapWidth val="150"/>
        <c:axId val="109134592"/>
        <c:axId val="1091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261.08</c:v>
                </c:pt>
                <c:pt idx="3">
                  <c:v>241.49</c:v>
                </c:pt>
                <c:pt idx="4">
                  <c:v>248.44</c:v>
                </c:pt>
              </c:numCache>
            </c:numRef>
          </c:val>
          <c:smooth val="0"/>
        </c:ser>
        <c:dLbls>
          <c:showLegendKey val="0"/>
          <c:showVal val="0"/>
          <c:showCatName val="0"/>
          <c:showSerName val="0"/>
          <c:showPercent val="0"/>
          <c:showBubbleSize val="0"/>
        </c:dLbls>
        <c:marker val="1"/>
        <c:smooth val="0"/>
        <c:axId val="109134592"/>
        <c:axId val="109136512"/>
      </c:lineChart>
      <c:dateAx>
        <c:axId val="109134592"/>
        <c:scaling>
          <c:orientation val="minMax"/>
        </c:scaling>
        <c:delete val="1"/>
        <c:axPos val="b"/>
        <c:numFmt formatCode="ge" sourceLinked="1"/>
        <c:majorTickMark val="none"/>
        <c:minorTickMark val="none"/>
        <c:tickLblPos val="none"/>
        <c:crossAx val="109136512"/>
        <c:crosses val="autoZero"/>
        <c:auto val="1"/>
        <c:lblOffset val="100"/>
        <c:baseTimeUnit val="years"/>
      </c:dateAx>
      <c:valAx>
        <c:axId val="1091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57.75</c:v>
                </c:pt>
                <c:pt idx="1">
                  <c:v>65.92</c:v>
                </c:pt>
                <c:pt idx="2">
                  <c:v>76.36</c:v>
                </c:pt>
                <c:pt idx="3">
                  <c:v>74.099999999999994</c:v>
                </c:pt>
                <c:pt idx="4">
                  <c:v>75.17</c:v>
                </c:pt>
              </c:numCache>
            </c:numRef>
          </c:val>
        </c:ser>
        <c:dLbls>
          <c:showLegendKey val="0"/>
          <c:showVal val="0"/>
          <c:showCatName val="0"/>
          <c:showSerName val="0"/>
          <c:showPercent val="0"/>
          <c:showBubbleSize val="0"/>
        </c:dLbls>
        <c:gapWidth val="150"/>
        <c:axId val="109171072"/>
        <c:axId val="1091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68.61</c:v>
                </c:pt>
                <c:pt idx="3">
                  <c:v>65.7</c:v>
                </c:pt>
                <c:pt idx="4">
                  <c:v>66.73</c:v>
                </c:pt>
              </c:numCache>
            </c:numRef>
          </c:val>
          <c:smooth val="0"/>
        </c:ser>
        <c:dLbls>
          <c:showLegendKey val="0"/>
          <c:showVal val="0"/>
          <c:showCatName val="0"/>
          <c:showSerName val="0"/>
          <c:showPercent val="0"/>
          <c:showBubbleSize val="0"/>
        </c:dLbls>
        <c:marker val="1"/>
        <c:smooth val="0"/>
        <c:axId val="109171072"/>
        <c:axId val="109172992"/>
      </c:lineChart>
      <c:dateAx>
        <c:axId val="109171072"/>
        <c:scaling>
          <c:orientation val="minMax"/>
        </c:scaling>
        <c:delete val="1"/>
        <c:axPos val="b"/>
        <c:numFmt formatCode="ge" sourceLinked="1"/>
        <c:majorTickMark val="none"/>
        <c:minorTickMark val="none"/>
        <c:tickLblPos val="none"/>
        <c:crossAx val="109172992"/>
        <c:crosses val="autoZero"/>
        <c:auto val="1"/>
        <c:lblOffset val="100"/>
        <c:baseTimeUnit val="years"/>
      </c:dateAx>
      <c:valAx>
        <c:axId val="1091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333.23</c:v>
                </c:pt>
                <c:pt idx="1">
                  <c:v>342.03</c:v>
                </c:pt>
                <c:pt idx="2">
                  <c:v>345.94</c:v>
                </c:pt>
                <c:pt idx="3">
                  <c:v>358.36</c:v>
                </c:pt>
                <c:pt idx="4">
                  <c:v>309.39</c:v>
                </c:pt>
              </c:numCache>
            </c:numRef>
          </c:val>
        </c:ser>
        <c:dLbls>
          <c:showLegendKey val="0"/>
          <c:showVal val="0"/>
          <c:showCatName val="0"/>
          <c:showSerName val="0"/>
          <c:showPercent val="0"/>
          <c:showBubbleSize val="0"/>
        </c:dLbls>
        <c:gapWidth val="150"/>
        <c:axId val="109337984"/>
        <c:axId val="1093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241.18</c:v>
                </c:pt>
                <c:pt idx="3">
                  <c:v>247.94</c:v>
                </c:pt>
                <c:pt idx="4">
                  <c:v>241.29</c:v>
                </c:pt>
              </c:numCache>
            </c:numRef>
          </c:val>
          <c:smooth val="0"/>
        </c:ser>
        <c:dLbls>
          <c:showLegendKey val="0"/>
          <c:showVal val="0"/>
          <c:showCatName val="0"/>
          <c:showSerName val="0"/>
          <c:showPercent val="0"/>
          <c:showBubbleSize val="0"/>
        </c:dLbls>
        <c:marker val="1"/>
        <c:smooth val="0"/>
        <c:axId val="109337984"/>
        <c:axId val="109344256"/>
      </c:lineChart>
      <c:dateAx>
        <c:axId val="109337984"/>
        <c:scaling>
          <c:orientation val="minMax"/>
        </c:scaling>
        <c:delete val="1"/>
        <c:axPos val="b"/>
        <c:numFmt formatCode="ge" sourceLinked="1"/>
        <c:majorTickMark val="none"/>
        <c:minorTickMark val="none"/>
        <c:tickLblPos val="none"/>
        <c:crossAx val="109344256"/>
        <c:crosses val="autoZero"/>
        <c:auto val="1"/>
        <c:lblOffset val="100"/>
        <c:baseTimeUnit val="years"/>
      </c:dateAx>
      <c:valAx>
        <c:axId val="1093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飯南町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125</v>
      </c>
      <c r="AE8" s="73"/>
      <c r="AF8" s="73"/>
      <c r="AG8" s="73"/>
      <c r="AH8" s="73"/>
      <c r="AI8" s="73"/>
      <c r="AJ8" s="73"/>
      <c r="AK8" s="4"/>
      <c r="AL8" s="67">
        <f>データ!S6</f>
        <v>5083</v>
      </c>
      <c r="AM8" s="67"/>
      <c r="AN8" s="67"/>
      <c r="AO8" s="67"/>
      <c r="AP8" s="67"/>
      <c r="AQ8" s="67"/>
      <c r="AR8" s="67"/>
      <c r="AS8" s="67"/>
      <c r="AT8" s="66">
        <f>データ!T6</f>
        <v>242.88</v>
      </c>
      <c r="AU8" s="66"/>
      <c r="AV8" s="66"/>
      <c r="AW8" s="66"/>
      <c r="AX8" s="66"/>
      <c r="AY8" s="66"/>
      <c r="AZ8" s="66"/>
      <c r="BA8" s="66"/>
      <c r="BB8" s="66">
        <f>データ!U6</f>
        <v>20.93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27.52</v>
      </c>
      <c r="Q10" s="66"/>
      <c r="R10" s="66"/>
      <c r="S10" s="66"/>
      <c r="T10" s="66"/>
      <c r="U10" s="66"/>
      <c r="V10" s="66"/>
      <c r="W10" s="66">
        <f>データ!Q6</f>
        <v>100</v>
      </c>
      <c r="X10" s="66"/>
      <c r="Y10" s="66"/>
      <c r="Z10" s="66"/>
      <c r="AA10" s="66"/>
      <c r="AB10" s="66"/>
      <c r="AC10" s="66"/>
      <c r="AD10" s="67">
        <f>データ!R6</f>
        <v>4725</v>
      </c>
      <c r="AE10" s="67"/>
      <c r="AF10" s="67"/>
      <c r="AG10" s="67"/>
      <c r="AH10" s="67"/>
      <c r="AI10" s="67"/>
      <c r="AJ10" s="67"/>
      <c r="AK10" s="2"/>
      <c r="AL10" s="67">
        <f>データ!V6</f>
        <v>1384</v>
      </c>
      <c r="AM10" s="67"/>
      <c r="AN10" s="67"/>
      <c r="AO10" s="67"/>
      <c r="AP10" s="67"/>
      <c r="AQ10" s="67"/>
      <c r="AR10" s="67"/>
      <c r="AS10" s="67"/>
      <c r="AT10" s="66">
        <f>データ!W6</f>
        <v>0.18</v>
      </c>
      <c r="AU10" s="66"/>
      <c r="AV10" s="66"/>
      <c r="AW10" s="66"/>
      <c r="AX10" s="66"/>
      <c r="AY10" s="66"/>
      <c r="AZ10" s="66"/>
      <c r="BA10" s="66"/>
      <c r="BB10" s="66">
        <f>データ!X6</f>
        <v>7688.89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algorithmName="SHA-512" hashValue="sjvUbB9i08zhXt2CD+rV01hc/tdgTOhA7uaJ3ppSn2+aKbkcd+kAoeIriWOpWWGlzgcMQcKFVXjD/9XuKONULA==" saltValue="AMaCaEwVW7UshXOWbEyFs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323861</v>
      </c>
      <c r="D6" s="33">
        <f t="shared" si="3"/>
        <v>47</v>
      </c>
      <c r="E6" s="33">
        <f t="shared" si="3"/>
        <v>18</v>
      </c>
      <c r="F6" s="33">
        <f t="shared" si="3"/>
        <v>0</v>
      </c>
      <c r="G6" s="33">
        <f t="shared" si="3"/>
        <v>0</v>
      </c>
      <c r="H6" s="33" t="str">
        <f t="shared" si="3"/>
        <v>島根県　飯南町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27.52</v>
      </c>
      <c r="Q6" s="34">
        <f t="shared" si="3"/>
        <v>100</v>
      </c>
      <c r="R6" s="34">
        <f t="shared" si="3"/>
        <v>4725</v>
      </c>
      <c r="S6" s="34">
        <f t="shared" si="3"/>
        <v>5083</v>
      </c>
      <c r="T6" s="34">
        <f t="shared" si="3"/>
        <v>242.88</v>
      </c>
      <c r="U6" s="34">
        <f t="shared" si="3"/>
        <v>20.93</v>
      </c>
      <c r="V6" s="34">
        <f t="shared" si="3"/>
        <v>1384</v>
      </c>
      <c r="W6" s="34">
        <f t="shared" si="3"/>
        <v>0.18</v>
      </c>
      <c r="X6" s="34">
        <f t="shared" si="3"/>
        <v>7688.89</v>
      </c>
      <c r="Y6" s="35">
        <f>IF(Y7="",NA(),Y7)</f>
        <v>94.01</v>
      </c>
      <c r="Z6" s="35">
        <f t="shared" ref="Z6:AH6" si="4">IF(Z7="",NA(),Z7)</f>
        <v>96.78</v>
      </c>
      <c r="AA6" s="35">
        <f t="shared" si="4"/>
        <v>101.26</v>
      </c>
      <c r="AB6" s="35">
        <f t="shared" si="4"/>
        <v>94.04</v>
      </c>
      <c r="AC6" s="35">
        <f t="shared" si="4"/>
        <v>97.75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329.65</v>
      </c>
      <c r="BG6" s="35">
        <f t="shared" ref="BG6:BO6" si="7">IF(BG7="",NA(),BG7)</f>
        <v>259.26</v>
      </c>
      <c r="BH6" s="35">
        <f t="shared" si="7"/>
        <v>186.68</v>
      </c>
      <c r="BI6" s="35">
        <f t="shared" si="7"/>
        <v>18.670000000000002</v>
      </c>
      <c r="BJ6" s="35">
        <f t="shared" si="7"/>
        <v>57.65</v>
      </c>
      <c r="BK6" s="35">
        <f t="shared" si="7"/>
        <v>430.64</v>
      </c>
      <c r="BL6" s="35">
        <f t="shared" si="7"/>
        <v>446.63</v>
      </c>
      <c r="BM6" s="35">
        <f t="shared" si="7"/>
        <v>261.08</v>
      </c>
      <c r="BN6" s="35">
        <f t="shared" si="7"/>
        <v>241.49</v>
      </c>
      <c r="BO6" s="35">
        <f t="shared" si="7"/>
        <v>248.44</v>
      </c>
      <c r="BP6" s="34" t="str">
        <f>IF(BP7="","",IF(BP7="-","【-】","【"&amp;SUBSTITUTE(TEXT(BP7,"#,##0.00"),"-","△")&amp;"】"))</f>
        <v>【346.13】</v>
      </c>
      <c r="BQ6" s="35">
        <f>IF(BQ7="",NA(),BQ7)</f>
        <v>57.75</v>
      </c>
      <c r="BR6" s="35">
        <f t="shared" ref="BR6:BZ6" si="8">IF(BR7="",NA(),BR7)</f>
        <v>65.92</v>
      </c>
      <c r="BS6" s="35">
        <f t="shared" si="8"/>
        <v>76.36</v>
      </c>
      <c r="BT6" s="35">
        <f t="shared" si="8"/>
        <v>74.099999999999994</v>
      </c>
      <c r="BU6" s="35">
        <f t="shared" si="8"/>
        <v>75.17</v>
      </c>
      <c r="BV6" s="35">
        <f t="shared" si="8"/>
        <v>58.78</v>
      </c>
      <c r="BW6" s="35">
        <f t="shared" si="8"/>
        <v>58.53</v>
      </c>
      <c r="BX6" s="35">
        <f t="shared" si="8"/>
        <v>68.61</v>
      </c>
      <c r="BY6" s="35">
        <f t="shared" si="8"/>
        <v>65.7</v>
      </c>
      <c r="BZ6" s="35">
        <f t="shared" si="8"/>
        <v>66.73</v>
      </c>
      <c r="CA6" s="34" t="str">
        <f>IF(CA7="","",IF(CA7="-","【-】","【"&amp;SUBSTITUTE(TEXT(CA7,"#,##0.00"),"-","△")&amp;"】"))</f>
        <v>【59.83】</v>
      </c>
      <c r="CB6" s="35">
        <f>IF(CB7="",NA(),CB7)</f>
        <v>333.23</v>
      </c>
      <c r="CC6" s="35">
        <f t="shared" ref="CC6:CK6" si="9">IF(CC7="",NA(),CC7)</f>
        <v>342.03</v>
      </c>
      <c r="CD6" s="35">
        <f t="shared" si="9"/>
        <v>345.94</v>
      </c>
      <c r="CE6" s="35">
        <f t="shared" si="9"/>
        <v>358.36</v>
      </c>
      <c r="CF6" s="35">
        <f t="shared" si="9"/>
        <v>309.39</v>
      </c>
      <c r="CG6" s="35">
        <f t="shared" si="9"/>
        <v>257.02999999999997</v>
      </c>
      <c r="CH6" s="35">
        <f t="shared" si="9"/>
        <v>266.57</v>
      </c>
      <c r="CI6" s="35">
        <f t="shared" si="9"/>
        <v>241.18</v>
      </c>
      <c r="CJ6" s="35">
        <f t="shared" si="9"/>
        <v>247.94</v>
      </c>
      <c r="CK6" s="35">
        <f t="shared" si="9"/>
        <v>241.29</v>
      </c>
      <c r="CL6" s="34" t="str">
        <f>IF(CL7="","",IF(CL7="-","【-】","【"&amp;SUBSTITUTE(TEXT(CL7,"#,##0.00"),"-","△")&amp;"】"))</f>
        <v>【268.69】</v>
      </c>
      <c r="CM6" s="35">
        <f>IF(CM7="",NA(),CM7)</f>
        <v>39.549999999999997</v>
      </c>
      <c r="CN6" s="35">
        <f t="shared" ref="CN6:CV6" si="10">IF(CN7="",NA(),CN7)</f>
        <v>41.3</v>
      </c>
      <c r="CO6" s="35">
        <f t="shared" si="10"/>
        <v>41.94</v>
      </c>
      <c r="CP6" s="35">
        <f t="shared" si="10"/>
        <v>41.53</v>
      </c>
      <c r="CQ6" s="35">
        <f t="shared" si="10"/>
        <v>46.71</v>
      </c>
      <c r="CR6" s="35">
        <f t="shared" si="10"/>
        <v>61.93</v>
      </c>
      <c r="CS6" s="35">
        <f t="shared" si="10"/>
        <v>58.06</v>
      </c>
      <c r="CT6" s="35">
        <f t="shared" si="10"/>
        <v>53.84</v>
      </c>
      <c r="CU6" s="35">
        <f t="shared" si="10"/>
        <v>60.25</v>
      </c>
      <c r="CV6" s="35">
        <f t="shared" si="10"/>
        <v>61.94</v>
      </c>
      <c r="CW6" s="34" t="str">
        <f>IF(CW7="","",IF(CW7="-","【-】","【"&amp;SUBSTITUTE(TEXT(CW7,"#,##0.00"),"-","△")&amp;"】"))</f>
        <v>【61.71】</v>
      </c>
      <c r="CX6" s="35">
        <f>IF(CX7="",NA(),CX7)</f>
        <v>89.74</v>
      </c>
      <c r="CY6" s="35">
        <f t="shared" ref="CY6:DG6" si="11">IF(CY7="",NA(),CY7)</f>
        <v>91.85</v>
      </c>
      <c r="CZ6" s="35">
        <f t="shared" si="11"/>
        <v>100</v>
      </c>
      <c r="DA6" s="35">
        <f t="shared" si="11"/>
        <v>100</v>
      </c>
      <c r="DB6" s="35">
        <f t="shared" si="11"/>
        <v>100</v>
      </c>
      <c r="DC6" s="35">
        <f t="shared" si="11"/>
        <v>77.25</v>
      </c>
      <c r="DD6" s="35">
        <f t="shared" si="11"/>
        <v>75.790000000000006</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323861</v>
      </c>
      <c r="D7" s="37">
        <v>47</v>
      </c>
      <c r="E7" s="37">
        <v>18</v>
      </c>
      <c r="F7" s="37">
        <v>0</v>
      </c>
      <c r="G7" s="37">
        <v>0</v>
      </c>
      <c r="H7" s="37" t="s">
        <v>110</v>
      </c>
      <c r="I7" s="37" t="s">
        <v>111</v>
      </c>
      <c r="J7" s="37" t="s">
        <v>112</v>
      </c>
      <c r="K7" s="37" t="s">
        <v>113</v>
      </c>
      <c r="L7" s="37" t="s">
        <v>114</v>
      </c>
      <c r="M7" s="37"/>
      <c r="N7" s="38" t="s">
        <v>115</v>
      </c>
      <c r="O7" s="38" t="s">
        <v>116</v>
      </c>
      <c r="P7" s="38">
        <v>27.52</v>
      </c>
      <c r="Q7" s="38">
        <v>100</v>
      </c>
      <c r="R7" s="38">
        <v>4725</v>
      </c>
      <c r="S7" s="38">
        <v>5083</v>
      </c>
      <c r="T7" s="38">
        <v>242.88</v>
      </c>
      <c r="U7" s="38">
        <v>20.93</v>
      </c>
      <c r="V7" s="38">
        <v>1384</v>
      </c>
      <c r="W7" s="38">
        <v>0.18</v>
      </c>
      <c r="X7" s="38">
        <v>7688.89</v>
      </c>
      <c r="Y7" s="38">
        <v>94.01</v>
      </c>
      <c r="Z7" s="38">
        <v>96.78</v>
      </c>
      <c r="AA7" s="38">
        <v>101.26</v>
      </c>
      <c r="AB7" s="38">
        <v>94.04</v>
      </c>
      <c r="AC7" s="38">
        <v>97.75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329.65</v>
      </c>
      <c r="BG7" s="38">
        <v>259.26</v>
      </c>
      <c r="BH7" s="38">
        <v>186.68</v>
      </c>
      <c r="BI7" s="38">
        <v>18.670000000000002</v>
      </c>
      <c r="BJ7" s="38">
        <v>57.65</v>
      </c>
      <c r="BK7" s="38">
        <v>430.64</v>
      </c>
      <c r="BL7" s="38">
        <v>446.63</v>
      </c>
      <c r="BM7" s="38">
        <v>261.08</v>
      </c>
      <c r="BN7" s="38">
        <v>241.49</v>
      </c>
      <c r="BO7" s="38">
        <v>248.44</v>
      </c>
      <c r="BP7" s="38">
        <v>346.13</v>
      </c>
      <c r="BQ7" s="38">
        <v>57.75</v>
      </c>
      <c r="BR7" s="38">
        <v>65.92</v>
      </c>
      <c r="BS7" s="38">
        <v>76.36</v>
      </c>
      <c r="BT7" s="38">
        <v>74.099999999999994</v>
      </c>
      <c r="BU7" s="38">
        <v>75.17</v>
      </c>
      <c r="BV7" s="38">
        <v>58.78</v>
      </c>
      <c r="BW7" s="38">
        <v>58.53</v>
      </c>
      <c r="BX7" s="38">
        <v>68.61</v>
      </c>
      <c r="BY7" s="38">
        <v>65.7</v>
      </c>
      <c r="BZ7" s="38">
        <v>66.73</v>
      </c>
      <c r="CA7" s="38">
        <v>59.83</v>
      </c>
      <c r="CB7" s="38">
        <v>333.23</v>
      </c>
      <c r="CC7" s="38">
        <v>342.03</v>
      </c>
      <c r="CD7" s="38">
        <v>345.94</v>
      </c>
      <c r="CE7" s="38">
        <v>358.36</v>
      </c>
      <c r="CF7" s="38">
        <v>309.39</v>
      </c>
      <c r="CG7" s="38">
        <v>257.02999999999997</v>
      </c>
      <c r="CH7" s="38">
        <v>266.57</v>
      </c>
      <c r="CI7" s="38">
        <v>241.18</v>
      </c>
      <c r="CJ7" s="38">
        <v>247.94</v>
      </c>
      <c r="CK7" s="38">
        <v>241.29</v>
      </c>
      <c r="CL7" s="38">
        <v>268.69</v>
      </c>
      <c r="CM7" s="38">
        <v>39.549999999999997</v>
      </c>
      <c r="CN7" s="38">
        <v>41.3</v>
      </c>
      <c r="CO7" s="38">
        <v>41.94</v>
      </c>
      <c r="CP7" s="38">
        <v>41.53</v>
      </c>
      <c r="CQ7" s="38">
        <v>46.71</v>
      </c>
      <c r="CR7" s="38">
        <v>61.93</v>
      </c>
      <c r="CS7" s="38">
        <v>58.06</v>
      </c>
      <c r="CT7" s="38">
        <v>53.84</v>
      </c>
      <c r="CU7" s="38">
        <v>60.25</v>
      </c>
      <c r="CV7" s="38">
        <v>61.94</v>
      </c>
      <c r="CW7" s="38">
        <v>61.71</v>
      </c>
      <c r="CX7" s="38">
        <v>89.74</v>
      </c>
      <c r="CY7" s="38">
        <v>91.85</v>
      </c>
      <c r="CZ7" s="38">
        <v>100</v>
      </c>
      <c r="DA7" s="38">
        <v>100</v>
      </c>
      <c r="DB7" s="38">
        <v>100</v>
      </c>
      <c r="DC7" s="38">
        <v>77.25</v>
      </c>
      <c r="DD7" s="38">
        <v>75.790000000000006</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2018-02-08T10:54:13Z</cp:lastPrinted>
  <dcterms:created xsi:type="dcterms:W3CDTF">2017-12-25T02:41:17Z</dcterms:created>
  <dcterms:modified xsi:type="dcterms:W3CDTF">2018-02-08T10:54:15Z</dcterms:modified>
  <cp:category/>
</cp:coreProperties>
</file>