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0i5KbmSeruOtxGBsLCSbv5RaLITrVptB3mYPuv15i0AX2bT7e8z/Eh5dAuHMBVckURaTOeGXTOaRnwm5w2LVMQ==" workbookSaltValue="gR04c1uvWEbxpkzcmS1oTA==" workbookSpinCount="100000" lockStructure="1"/>
  <bookViews>
    <workbookView xWindow="-15" yWindow="-15" windowWidth="20505" windowHeight="127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<sst xmlns="http://schemas.openxmlformats.org/spreadsheetml/2006/main" count="240" uniqueCount="126">
  <si>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</si>
  <si>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</si>
  <si>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</si>
  <si>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</si>
  <si>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</si>
  <si>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</si>
  <si>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</si>
  <si>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</si>
  <si>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</si>
  <si>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</si>
  <si>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</si>
  <si>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</si>
  <si>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</si>
  <si>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</si>
  <si>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</si>
  <si>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</si>
  <si>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</si>
  <si>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</si>
  <si>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</si>
  <si>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</si>
  <si>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</si>
  <si>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</si>
  <si>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</si>
  <si>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</si>
  <si>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</si>
  <si>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</si>
  <si>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</si>
  <si>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</si>
  <si>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</si>
  <si>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</si>
  <si>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</si>
  <si>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</si>
  <si>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</si>
  <si>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</si>
  <si>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</si>
  <si>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</si>
  <si>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</si>
  <si>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</si>
  <si>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</si>
  <si>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</si>
  <si>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</si>
  <si>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</si>
  <si>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</si>
  <si>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</si>
  <si>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</si>
  <si>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</si>
  <si>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</si>
  <si>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</si>
  <si>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</si>
  <si>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</si>
  <si>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</si>
  <si>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</si>
  <si>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</si>
  <si>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</si>
  <si>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</si>
  <si>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</si>
  <si>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</si>
  <si>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</si>
  <si>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</si>
  <si>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</si>
  <si>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</si>
  <si>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</si>
  <si>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</si>
  <si>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</si>
  <si>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</si>
  <si>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</si>
  <si>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</si>
  <si>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</si>
  <si>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</si>
  <si>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</si>
  <si>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</si>
  <si>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</si>
  <si>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</si>
  <si>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</si>
  <si>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</si>
  <si>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</si>
  <si>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</si>
  <si>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</si>
  <si>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</si>
  <si>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</si>
  <si>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</si>
  <si>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</si>
  <si>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</si>
  <si>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</si>
  <si>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</si>
  <si>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</si>
  <si>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</si>
  <si>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</si>
  <si>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</si>
  <si>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</si>
  <si>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</si>
  <si>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</si>
  <si>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</si>
  <si>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</si>
  <si>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</si>
  <si>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</si>
  <si>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</si>
  <si>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</si>
  <si>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</si>
  <si>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</si>
  <si>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</si>
  <si>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</si>
  <si>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</si>
  <si>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</si>
  <si>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</si>
  <si>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</si>
  <si>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</si>
  <si>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</si>
  <si>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</si>
  <si>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</si>
  <si>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飯南町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</si>
  <si>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</si>
  <si>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</si>
  <si>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</si>
  <si>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</si>
  <si>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</si>
  <si>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</si>
  <si>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</si>
  <si>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</si>
  <si>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</si>
  <si>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</si>
  <si>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</si>
  <si>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こともあり、収益的収支比率、経費回収率は良化傾向にある。</t>
  </si>
  <si>
    <t>　平成30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</si>
  <si>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自治体職員</t>
    <rPh sb="0" eb="3">
      <t>ジチタイ</t>
    </rPh>
    <rPh sb="3" eb="5">
      <t>ショクイン</t>
    </rPh>
    <phoneticPr fontId="4"/>
  </si>
  <si>
    <t>　供用開始から10年以上が経過しており、処理施設内の機器の故障も増えつつあり、都度、修繕を行っている状況である。
　今後は、施設の長寿命化等を図りながら、突発的な大規模修繕が経営を圧迫することのないよう、施設の維持管理に努める。
　H27下水道法改正に伴い、「排水設備の点検方法及び頻度」を記載した事業計画を策定する予定であり、その計画に沿って管渠の点検を実施し、更新が必要な路線について更新をしていく予定。現況は供用開始後15年しか経過していないため、早急に更新を実施する事は想定していない。</t>
    <rPh sb="58" eb="60">
      <t>コンゴ</t>
    </rPh>
    <rPh sb="62" eb="64">
      <t>シセツ</t>
    </rPh>
    <rPh sb="65" eb="66">
      <t>チョウ</t>
    </rPh>
    <rPh sb="66" eb="69">
      <t>ジュミョウカ</t>
    </rPh>
    <rPh sb="69" eb="70">
      <t>トウ</t>
    </rPh>
    <rPh sb="71" eb="72">
      <t>ハカ</t>
    </rPh>
    <rPh sb="77" eb="80">
      <t>トッパツテキ</t>
    </rPh>
    <rPh sb="81" eb="84">
      <t>ダイキボ</t>
    </rPh>
    <rPh sb="84" eb="86">
      <t>シュウゼン</t>
    </rPh>
    <rPh sb="87" eb="89">
      <t>ケイエイ</t>
    </rPh>
    <rPh sb="90" eb="92">
      <t>アッパク</t>
    </rPh>
    <rPh sb="102" eb="104">
      <t>シセツ</t>
    </rPh>
    <rPh sb="105" eb="107">
      <t>イジ</t>
    </rPh>
    <rPh sb="107" eb="109">
      <t>カンリ</t>
    </rPh>
    <rPh sb="110" eb="111">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</si>
</sst>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264832"/>
        <c:axId val="422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42264832"/>
        <c:axId val="42283392"/>
      </c:lineChart>
      <c:dateAx>
        <c:axId val="42264832"/>
        <c:scaling>
          <c:orientation val="minMax"/>
        </c:scaling>
        <c:delete val="1"/>
        <c:axPos val="b"/>
        <c:numFmt formatCode="ge" sourceLinked="1"/>
        <c:majorTickMark val="none"/>
        <c:minorTickMark val="none"/>
        <c:tickLblPos val="none"/>
        <c:crossAx val="42283392"/>
        <c:crosses val="autoZero"/>
        <c:auto val="1"/>
        <c:lblOffset val="100"/>
        <c:baseTimeUnit val="years"/>
      </c:dateAx>
      <c:valAx>
        <c:axId val="422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44.26</c:v>
                </c:pt>
                <c:pt idx="1">
                  <c:v>44.26</c:v>
                </c:pt>
                <c:pt idx="2">
                  <c:v>42.06</c:v>
                </c:pt>
                <c:pt idx="3">
                  <c:v>44.58</c:v>
                </c:pt>
                <c:pt idx="4">
                  <c:v>43.48</c:v>
                </c:pt>
              </c:numCache>
            </c:numRef>
          </c:val>
        </c:ser>
        <c:dLbls>
          <c:showLegendKey val="0"/>
          <c:showVal val="0"/>
          <c:showCatName val="0"/>
          <c:showSerName val="0"/>
          <c:showPercent val="0"/>
          <c:showBubbleSize val="0"/>
        </c:dLbls>
        <c:gapWidth val="150"/>
        <c:axId val="42411136"/>
        <c:axId val="424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42411136"/>
        <c:axId val="42413056"/>
      </c:lineChart>
      <c:dateAx>
        <c:axId val="42411136"/>
        <c:scaling>
          <c:orientation val="minMax"/>
        </c:scaling>
        <c:delete val="1"/>
        <c:axPos val="b"/>
        <c:numFmt formatCode="ge" sourceLinked="1"/>
        <c:majorTickMark val="none"/>
        <c:minorTickMark val="none"/>
        <c:tickLblPos val="none"/>
        <c:crossAx val="42413056"/>
        <c:crosses val="autoZero"/>
        <c:auto val="1"/>
        <c:lblOffset val="100"/>
        <c:baseTimeUnit val="years"/>
      </c:dateAx>
      <c:valAx>
        <c:axId val="424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91.27</c:v>
                </c:pt>
                <c:pt idx="1">
                  <c:v>94.01</c:v>
                </c:pt>
                <c:pt idx="2">
                  <c:v>95.06</c:v>
                </c:pt>
                <c:pt idx="3">
                  <c:v>91.49</c:v>
                </c:pt>
                <c:pt idx="4">
                  <c:v>90.9</c:v>
                </c:pt>
              </c:numCache>
            </c:numRef>
          </c:val>
        </c:ser>
        <c:dLbls>
          <c:showLegendKey val="0"/>
          <c:showVal val="0"/>
          <c:showCatName val="0"/>
          <c:showSerName val="0"/>
          <c:showPercent val="0"/>
          <c:showBubbleSize val="0"/>
        </c:dLbls>
        <c:gapWidth val="150"/>
        <c:axId val="42435328"/>
        <c:axId val="424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42435328"/>
        <c:axId val="42437248"/>
      </c:lineChart>
      <c:dateAx>
        <c:axId val="42435328"/>
        <c:scaling>
          <c:orientation val="minMax"/>
        </c:scaling>
        <c:delete val="1"/>
        <c:axPos val="b"/>
        <c:numFmt formatCode="ge" sourceLinked="1"/>
        <c:majorTickMark val="none"/>
        <c:minorTickMark val="none"/>
        <c:tickLblPos val="none"/>
        <c:crossAx val="42437248"/>
        <c:crosses val="autoZero"/>
        <c:auto val="1"/>
        <c:lblOffset val="100"/>
        <c:baseTimeUnit val="years"/>
      </c:dateAx>
      <c:valAx>
        <c:axId val="424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62.78</c:v>
                </c:pt>
                <c:pt idx="1">
                  <c:v>64.540000000000006</c:v>
                </c:pt>
                <c:pt idx="2">
                  <c:v>65.349999999999994</c:v>
                </c:pt>
                <c:pt idx="3">
                  <c:v>66.459999999999994</c:v>
                </c:pt>
                <c:pt idx="4">
                  <c:v>72.290000000000006</c:v>
                </c:pt>
              </c:numCache>
            </c:numRef>
          </c:val>
        </c:ser>
        <c:dLbls>
          <c:showLegendKey val="0"/>
          <c:showVal val="0"/>
          <c:showCatName val="0"/>
          <c:showSerName val="0"/>
          <c:showPercent val="0"/>
          <c:showBubbleSize val="0"/>
        </c:dLbls>
        <c:gapWidth val="150"/>
        <c:axId val="64520576"/>
        <c:axId val="911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520576"/>
        <c:axId val="91125248"/>
      </c:lineChart>
      <c:dateAx>
        <c:axId val="64520576"/>
        <c:scaling>
          <c:orientation val="minMax"/>
        </c:scaling>
        <c:delete val="1"/>
        <c:axPos val="b"/>
        <c:numFmt formatCode="ge" sourceLinked="1"/>
        <c:majorTickMark val="none"/>
        <c:minorTickMark val="none"/>
        <c:tickLblPos val="none"/>
        <c:crossAx val="91125248"/>
        <c:crosses val="autoZero"/>
        <c:auto val="1"/>
        <c:lblOffset val="100"/>
        <c:baseTimeUnit val="years"/>
      </c:dateAx>
      <c:valAx>
        <c:axId val="911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81984"/>
        <c:axId val="418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81984"/>
        <c:axId val="41883904"/>
      </c:lineChart>
      <c:dateAx>
        <c:axId val="41881984"/>
        <c:scaling>
          <c:orientation val="minMax"/>
        </c:scaling>
        <c:delete val="1"/>
        <c:axPos val="b"/>
        <c:numFmt formatCode="ge" sourceLinked="1"/>
        <c:majorTickMark val="none"/>
        <c:minorTickMark val="none"/>
        <c:tickLblPos val="none"/>
        <c:crossAx val="41883904"/>
        <c:crosses val="autoZero"/>
        <c:auto val="1"/>
        <c:lblOffset val="100"/>
        <c:baseTimeUnit val="years"/>
      </c:dateAx>
      <c:valAx>
        <c:axId val="418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18464"/>
        <c:axId val="41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18464"/>
        <c:axId val="41920384"/>
      </c:lineChart>
      <c:dateAx>
        <c:axId val="41918464"/>
        <c:scaling>
          <c:orientation val="minMax"/>
        </c:scaling>
        <c:delete val="1"/>
        <c:axPos val="b"/>
        <c:numFmt formatCode="ge" sourceLinked="1"/>
        <c:majorTickMark val="none"/>
        <c:minorTickMark val="none"/>
        <c:tickLblPos val="none"/>
        <c:crossAx val="41920384"/>
        <c:crosses val="autoZero"/>
        <c:auto val="1"/>
        <c:lblOffset val="100"/>
        <c:baseTimeUnit val="years"/>
      </c:dateAx>
      <c:valAx>
        <c:axId val="41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30112"/>
        <c:axId val="419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30112"/>
        <c:axId val="41932288"/>
      </c:lineChart>
      <c:dateAx>
        <c:axId val="41930112"/>
        <c:scaling>
          <c:orientation val="minMax"/>
        </c:scaling>
        <c:delete val="1"/>
        <c:axPos val="b"/>
        <c:numFmt formatCode="ge" sourceLinked="1"/>
        <c:majorTickMark val="none"/>
        <c:minorTickMark val="none"/>
        <c:tickLblPos val="none"/>
        <c:crossAx val="41932288"/>
        <c:crosses val="autoZero"/>
        <c:auto val="1"/>
        <c:lblOffset val="100"/>
        <c:baseTimeUnit val="years"/>
      </c:dateAx>
      <c:valAx>
        <c:axId val="419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208640"/>
        <c:axId val="422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208640"/>
        <c:axId val="42210816"/>
      </c:lineChart>
      <c:dateAx>
        <c:axId val="42208640"/>
        <c:scaling>
          <c:orientation val="minMax"/>
        </c:scaling>
        <c:delete val="1"/>
        <c:axPos val="b"/>
        <c:numFmt formatCode="ge" sourceLinked="1"/>
        <c:majorTickMark val="none"/>
        <c:minorTickMark val="none"/>
        <c:tickLblPos val="none"/>
        <c:crossAx val="42210816"/>
        <c:crosses val="autoZero"/>
        <c:auto val="1"/>
        <c:lblOffset val="100"/>
        <c:baseTimeUnit val="years"/>
      </c:dateAx>
      <c:valAx>
        <c:axId val="422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2259.86</c:v>
                </c:pt>
                <c:pt idx="1">
                  <c:v>1743.81</c:v>
                </c:pt>
                <c:pt idx="2">
                  <c:v>1244.49</c:v>
                </c:pt>
                <c:pt idx="3">
                  <c:v>537.86</c:v>
                </c:pt>
                <c:pt idx="4">
                  <c:v>401.63</c:v>
                </c:pt>
              </c:numCache>
            </c:numRef>
          </c:val>
        </c:ser>
        <c:dLbls>
          <c:showLegendKey val="0"/>
          <c:showVal val="0"/>
          <c:showCatName val="0"/>
          <c:showSerName val="0"/>
          <c:showPercent val="0"/>
          <c:showBubbleSize val="0"/>
        </c:dLbls>
        <c:gapWidth val="150"/>
        <c:axId val="42220544"/>
        <c:axId val="422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42220544"/>
        <c:axId val="42239104"/>
      </c:lineChart>
      <c:dateAx>
        <c:axId val="42220544"/>
        <c:scaling>
          <c:orientation val="minMax"/>
        </c:scaling>
        <c:delete val="1"/>
        <c:axPos val="b"/>
        <c:numFmt formatCode="ge" sourceLinked="1"/>
        <c:majorTickMark val="none"/>
        <c:minorTickMark val="none"/>
        <c:tickLblPos val="none"/>
        <c:crossAx val="42239104"/>
        <c:crosses val="autoZero"/>
        <c:auto val="1"/>
        <c:lblOffset val="100"/>
        <c:baseTimeUnit val="years"/>
      </c:dateAx>
      <c:valAx>
        <c:axId val="422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41.18</c:v>
                </c:pt>
                <c:pt idx="1">
                  <c:v>50.1</c:v>
                </c:pt>
                <c:pt idx="2">
                  <c:v>57.85</c:v>
                </c:pt>
                <c:pt idx="3">
                  <c:v>77.63</c:v>
                </c:pt>
                <c:pt idx="4">
                  <c:v>91.83</c:v>
                </c:pt>
              </c:numCache>
            </c:numRef>
          </c:val>
        </c:ser>
        <c:dLbls>
          <c:showLegendKey val="0"/>
          <c:showVal val="0"/>
          <c:showCatName val="0"/>
          <c:showSerName val="0"/>
          <c:showPercent val="0"/>
          <c:showBubbleSize val="0"/>
        </c:dLbls>
        <c:gapWidth val="150"/>
        <c:axId val="42289024"/>
        <c:axId val="422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42289024"/>
        <c:axId val="42299392"/>
      </c:lineChart>
      <c:dateAx>
        <c:axId val="42289024"/>
        <c:scaling>
          <c:orientation val="minMax"/>
        </c:scaling>
        <c:delete val="1"/>
        <c:axPos val="b"/>
        <c:numFmt formatCode="ge" sourceLinked="1"/>
        <c:majorTickMark val="none"/>
        <c:minorTickMark val="none"/>
        <c:tickLblPos val="none"/>
        <c:crossAx val="42299392"/>
        <c:crosses val="autoZero"/>
        <c:auto val="1"/>
        <c:lblOffset val="100"/>
        <c:baseTimeUnit val="years"/>
      </c:dateAx>
      <c:valAx>
        <c:axId val="422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385.92</c:v>
                </c:pt>
                <c:pt idx="1">
                  <c:v>385.85</c:v>
                </c:pt>
                <c:pt idx="2">
                  <c:v>372.01</c:v>
                </c:pt>
                <c:pt idx="3">
                  <c:v>276.11</c:v>
                </c:pt>
                <c:pt idx="4">
                  <c:v>236.36</c:v>
                </c:pt>
              </c:numCache>
            </c:numRef>
          </c:val>
        </c:ser>
        <c:dLbls>
          <c:showLegendKey val="0"/>
          <c:showVal val="0"/>
          <c:showCatName val="0"/>
          <c:showSerName val="0"/>
          <c:showPercent val="0"/>
          <c:showBubbleSize val="0"/>
        </c:dLbls>
        <c:gapWidth val="150"/>
        <c:axId val="42325504"/>
        <c:axId val="423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42325504"/>
        <c:axId val="42327424"/>
      </c:lineChart>
      <c:dateAx>
        <c:axId val="42325504"/>
        <c:scaling>
          <c:orientation val="minMax"/>
        </c:scaling>
        <c:delete val="1"/>
        <c:axPos val="b"/>
        <c:numFmt formatCode="ge" sourceLinked="1"/>
        <c:majorTickMark val="none"/>
        <c:minorTickMark val="none"/>
        <c:tickLblPos val="none"/>
        <c:crossAx val="42327424"/>
        <c:crosses val="autoZero"/>
        <c:auto val="1"/>
        <c:lblOffset val="100"/>
        <c:baseTimeUnit val="years"/>
      </c:dateAx>
      <c:valAx>
        <c:axId val="42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3"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飯南町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5083</v>
      </c>
      <c r="AM8" s="67"/>
      <c r="AN8" s="67"/>
      <c r="AO8" s="67"/>
      <c r="AP8" s="67"/>
      <c r="AQ8" s="67"/>
      <c r="AR8" s="67"/>
      <c r="AS8" s="67"/>
      <c r="AT8" s="66">
        <f>データ!T6</f>
        <v>242.88</v>
      </c>
      <c r="AU8" s="66"/>
      <c r="AV8" s="66"/>
      <c r="AW8" s="66"/>
      <c r="AX8" s="66"/>
      <c r="AY8" s="66"/>
      <c r="AZ8" s="66"/>
      <c r="BA8" s="66"/>
      <c r="BB8" s="66">
        <f>データ!U6</f>
        <v>20.93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44.14</v>
      </c>
      <c r="Q10" s="66"/>
      <c r="R10" s="66"/>
      <c r="S10" s="66"/>
      <c r="T10" s="66"/>
      <c r="U10" s="66"/>
      <c r="V10" s="66"/>
      <c r="W10" s="66">
        <f>データ!Q6</f>
        <v>100</v>
      </c>
      <c r="X10" s="66"/>
      <c r="Y10" s="66"/>
      <c r="Z10" s="66"/>
      <c r="AA10" s="66"/>
      <c r="AB10" s="66"/>
      <c r="AC10" s="66"/>
      <c r="AD10" s="67">
        <f>データ!R6</f>
        <v>4725</v>
      </c>
      <c r="AE10" s="67"/>
      <c r="AF10" s="67"/>
      <c r="AG10" s="67"/>
      <c r="AH10" s="67"/>
      <c r="AI10" s="67"/>
      <c r="AJ10" s="67"/>
      <c r="AK10" s="2"/>
      <c r="AL10" s="67">
        <f>データ!V6</f>
        <v>2220</v>
      </c>
      <c r="AM10" s="67"/>
      <c r="AN10" s="67"/>
      <c r="AO10" s="67"/>
      <c r="AP10" s="67"/>
      <c r="AQ10" s="67"/>
      <c r="AR10" s="67"/>
      <c r="AS10" s="67"/>
      <c r="AT10" s="66">
        <f>データ!W6</f>
        <v>1.03</v>
      </c>
      <c r="AU10" s="66"/>
      <c r="AV10" s="66"/>
      <c r="AW10" s="66"/>
      <c r="AX10" s="66"/>
      <c r="AY10" s="66"/>
      <c r="AZ10" s="66"/>
      <c r="BA10" s="66"/>
      <c r="BB10" s="66">
        <f>データ!X6</f>
        <v>2155.34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MhxOV4xgm4md/avLYXThTqxXu0UUFAQq5teHOGZafSYJ3OHVLvQI8DGCbdcFfHsWLTW+U4slY33xJl0iKKhSpg==" saltValue="E2egHse2wPkUNVjDGLgR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323861</v>
      </c>
      <c r="D6" s="33">
        <f t="shared" si="3"/>
        <v>47</v>
      </c>
      <c r="E6" s="33">
        <f t="shared" si="3"/>
        <v>17</v>
      </c>
      <c r="F6" s="33">
        <f t="shared" si="3"/>
        <v>4</v>
      </c>
      <c r="G6" s="33">
        <f t="shared" si="3"/>
        <v>0</v>
      </c>
      <c r="H6" s="33" t="str">
        <f t="shared" si="3"/>
        <v>島根県　飯南町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44.14</v>
      </c>
      <c r="Q6" s="34">
        <f t="shared" si="3"/>
        <v>100</v>
      </c>
      <c r="R6" s="34">
        <f t="shared" si="3"/>
        <v>4725</v>
      </c>
      <c r="S6" s="34">
        <f t="shared" si="3"/>
        <v>5083</v>
      </c>
      <c r="T6" s="34">
        <f t="shared" si="3"/>
        <v>242.88</v>
      </c>
      <c r="U6" s="34">
        <f t="shared" si="3"/>
        <v>20.93</v>
      </c>
      <c r="V6" s="34">
        <f t="shared" si="3"/>
        <v>2220</v>
      </c>
      <c r="W6" s="34">
        <f t="shared" si="3"/>
        <v>1.03</v>
      </c>
      <c r="X6" s="34">
        <f t="shared" si="3"/>
        <v>2155.34</v>
      </c>
      <c r="Y6" s="35">
        <f>IF(Y7="",NA(),Y7)</f>
        <v>62.78</v>
      </c>
      <c r="Z6" s="35">
        <f t="shared" ref="Z6:AH6" si="4">IF(Z7="",NA(),Z7)</f>
        <v>64.540000000000006</v>
      </c>
      <c r="AA6" s="35">
        <f t="shared" si="4"/>
        <v>65.349999999999994</v>
      </c>
      <c r="AB6" s="35">
        <f t="shared" si="4"/>
        <v>66.459999999999994</v>
      </c>
      <c r="AC6" s="35">
        <f t="shared" si="4"/>
        <v>72.290000000000006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2259.86</v>
      </c>
      <c r="BG6" s="35">
        <f t="shared" ref="BG6:BO6" si="7">IF(BG7="",NA(),BG7)</f>
        <v>1743.81</v>
      </c>
      <c r="BH6" s="35">
        <f t="shared" si="7"/>
        <v>1244.49</v>
      </c>
      <c r="BI6" s="35">
        <f t="shared" si="7"/>
        <v>537.86</v>
      </c>
      <c r="BJ6" s="35">
        <f t="shared" si="7"/>
        <v>401.63</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41.18</v>
      </c>
      <c r="BR6" s="35">
        <f t="shared" ref="BR6:BZ6" si="8">IF(BR7="",NA(),BR7)</f>
        <v>50.1</v>
      </c>
      <c r="BS6" s="35">
        <f t="shared" si="8"/>
        <v>57.85</v>
      </c>
      <c r="BT6" s="35">
        <f t="shared" si="8"/>
        <v>77.63</v>
      </c>
      <c r="BU6" s="35">
        <f t="shared" si="8"/>
        <v>91.83</v>
      </c>
      <c r="BV6" s="35">
        <f t="shared" si="8"/>
        <v>51.73</v>
      </c>
      <c r="BW6" s="35">
        <f t="shared" si="8"/>
        <v>53.01</v>
      </c>
      <c r="BX6" s="35">
        <f t="shared" si="8"/>
        <v>50.54</v>
      </c>
      <c r="BY6" s="35">
        <f t="shared" si="8"/>
        <v>66.22</v>
      </c>
      <c r="BZ6" s="35">
        <f t="shared" si="8"/>
        <v>69.87</v>
      </c>
      <c r="CA6" s="34" t="str">
        <f>IF(CA7="","",IF(CA7="-","【-】","【"&amp;SUBSTITUTE(TEXT(CA7,"#,##0.00"),"-","△")&amp;"】"))</f>
        <v>【69.80】</v>
      </c>
      <c r="CB6" s="35">
        <f>IF(CB7="",NA(),CB7)</f>
        <v>385.92</v>
      </c>
      <c r="CC6" s="35">
        <f t="shared" ref="CC6:CK6" si="9">IF(CC7="",NA(),CC7)</f>
        <v>385.85</v>
      </c>
      <c r="CD6" s="35">
        <f t="shared" si="9"/>
        <v>372.01</v>
      </c>
      <c r="CE6" s="35">
        <f t="shared" si="9"/>
        <v>276.11</v>
      </c>
      <c r="CF6" s="35">
        <f t="shared" si="9"/>
        <v>236.36</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44.26</v>
      </c>
      <c r="CN6" s="35">
        <f t="shared" ref="CN6:CV6" si="10">IF(CN7="",NA(),CN7)</f>
        <v>44.26</v>
      </c>
      <c r="CO6" s="35">
        <f t="shared" si="10"/>
        <v>42.06</v>
      </c>
      <c r="CP6" s="35">
        <f t="shared" si="10"/>
        <v>44.58</v>
      </c>
      <c r="CQ6" s="35">
        <f t="shared" si="10"/>
        <v>43.48</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91.27</v>
      </c>
      <c r="CY6" s="35">
        <f t="shared" ref="CY6:DG6" si="11">IF(CY7="",NA(),CY7)</f>
        <v>94.01</v>
      </c>
      <c r="CZ6" s="35">
        <f t="shared" si="11"/>
        <v>95.06</v>
      </c>
      <c r="DA6" s="35">
        <f t="shared" si="11"/>
        <v>91.49</v>
      </c>
      <c r="DB6" s="35">
        <f t="shared" si="11"/>
        <v>90.9</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323861</v>
      </c>
      <c r="D7" s="37">
        <v>47</v>
      </c>
      <c r="E7" s="37">
        <v>17</v>
      </c>
      <c r="F7" s="37">
        <v>4</v>
      </c>
      <c r="G7" s="37">
        <v>0</v>
      </c>
      <c r="H7" s="37" t="s">
        <v>110</v>
      </c>
      <c r="I7" s="37" t="s">
        <v>111</v>
      </c>
      <c r="J7" s="37" t="s">
        <v>112</v>
      </c>
      <c r="K7" s="37" t="s">
        <v>113</v>
      </c>
      <c r="L7" s="37" t="s">
        <v>114</v>
      </c>
      <c r="M7" s="37"/>
      <c r="N7" s="38" t="s">
        <v>115</v>
      </c>
      <c r="O7" s="38" t="s">
        <v>116</v>
      </c>
      <c r="P7" s="38">
        <v>44.14</v>
      </c>
      <c r="Q7" s="38">
        <v>100</v>
      </c>
      <c r="R7" s="38">
        <v>4725</v>
      </c>
      <c r="S7" s="38">
        <v>5083</v>
      </c>
      <c r="T7" s="38">
        <v>242.88</v>
      </c>
      <c r="U7" s="38">
        <v>20.93</v>
      </c>
      <c r="V7" s="38">
        <v>2220</v>
      </c>
      <c r="W7" s="38">
        <v>1.03</v>
      </c>
      <c r="X7" s="38">
        <v>2155.34</v>
      </c>
      <c r="Y7" s="38">
        <v>62.78</v>
      </c>
      <c r="Z7" s="38">
        <v>64.540000000000006</v>
      </c>
      <c r="AA7" s="38">
        <v>65.349999999999994</v>
      </c>
      <c r="AB7" s="38">
        <v>66.459999999999994</v>
      </c>
      <c r="AC7" s="38">
        <v>72.290000000000006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2259.86</v>
      </c>
      <c r="BG7" s="38">
        <v>1743.81</v>
      </c>
      <c r="BH7" s="38">
        <v>1244.49</v>
      </c>
      <c r="BI7" s="38">
        <v>537.86</v>
      </c>
      <c r="BJ7" s="38">
        <v>401.63</v>
      </c>
      <c r="BK7" s="38">
        <v>1716.82</v>
      </c>
      <c r="BL7" s="38">
        <v>1554.05</v>
      </c>
      <c r="BM7" s="38">
        <v>1671.86</v>
      </c>
      <c r="BN7" s="38">
        <v>1434.89</v>
      </c>
      <c r="BO7" s="38">
        <v>1298.9100000000001</v>
      </c>
      <c r="BP7" s="38">
        <v>1348.09</v>
      </c>
      <c r="BQ7" s="38">
        <v>41.18</v>
      </c>
      <c r="BR7" s="38">
        <v>50.1</v>
      </c>
      <c r="BS7" s="38">
        <v>57.85</v>
      </c>
      <c r="BT7" s="38">
        <v>77.63</v>
      </c>
      <c r="BU7" s="38">
        <v>91.83</v>
      </c>
      <c r="BV7" s="38">
        <v>51.73</v>
      </c>
      <c r="BW7" s="38">
        <v>53.01</v>
      </c>
      <c r="BX7" s="38">
        <v>50.54</v>
      </c>
      <c r="BY7" s="38">
        <v>66.22</v>
      </c>
      <c r="BZ7" s="38">
        <v>69.87</v>
      </c>
      <c r="CA7" s="38">
        <v>69.8</v>
      </c>
      <c r="CB7" s="38">
        <v>385.92</v>
      </c>
      <c r="CC7" s="38">
        <v>385.85</v>
      </c>
      <c r="CD7" s="38">
        <v>372.01</v>
      </c>
      <c r="CE7" s="38">
        <v>276.11</v>
      </c>
      <c r="CF7" s="38">
        <v>236.36</v>
      </c>
      <c r="CG7" s="38">
        <v>310.47000000000003</v>
      </c>
      <c r="CH7" s="38">
        <v>299.39</v>
      </c>
      <c r="CI7" s="38">
        <v>320.36</v>
      </c>
      <c r="CJ7" s="38">
        <v>246.72</v>
      </c>
      <c r="CK7" s="38">
        <v>234.96</v>
      </c>
      <c r="CL7" s="38">
        <v>232.54</v>
      </c>
      <c r="CM7" s="38">
        <v>44.26</v>
      </c>
      <c r="CN7" s="38">
        <v>44.26</v>
      </c>
      <c r="CO7" s="38">
        <v>42.06</v>
      </c>
      <c r="CP7" s="38">
        <v>44.58</v>
      </c>
      <c r="CQ7" s="38">
        <v>43.48</v>
      </c>
      <c r="CR7" s="38">
        <v>36.67</v>
      </c>
      <c r="CS7" s="38">
        <v>36.200000000000003</v>
      </c>
      <c r="CT7" s="38">
        <v>34.74</v>
      </c>
      <c r="CU7" s="38">
        <v>41.35</v>
      </c>
      <c r="CV7" s="38">
        <v>42.9</v>
      </c>
      <c r="CW7" s="38">
        <v>42.17</v>
      </c>
      <c r="CX7" s="38">
        <v>91.27</v>
      </c>
      <c r="CY7" s="38">
        <v>94.01</v>
      </c>
      <c r="CZ7" s="38">
        <v>95.06</v>
      </c>
      <c r="DA7" s="38">
        <v>91.49</v>
      </c>
      <c r="DB7" s="38">
        <v>90.9</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2018-02-08T10:53:26Z</cp:lastPrinted>
  <dcterms:created xsi:type="dcterms:W3CDTF">2017-12-25T02:21:39Z</dcterms:created>
  <dcterms:modified xsi:type="dcterms:W3CDTF">2018-02-23T04:10:03Z</dcterms:modified>
  <cp:category/>
</cp:coreProperties>
</file>