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132.246\kikakuzaisei\財政係\公営企業\H29\照会\180125_経営比較分析表\04_打ち返し\回答\"/>
    </mc:Choice>
  </mc:AlternateContent>
  <workbookProtection workbookPassword="B319" lockStructure="1"/>
  <bookViews>
    <workbookView xWindow="240" yWindow="72" windowWidth="14940" windowHeight="7860"/>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I10" i="4" s="1"/>
  <c r="N6" i="5"/>
  <c r="B10" i="4" s="1"/>
  <c r="M6" i="5"/>
  <c r="L6" i="5"/>
  <c r="W8" i="4" s="1"/>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J85" i="4"/>
  <c r="E85" i="4"/>
  <c r="BB10" i="4"/>
  <c r="AT10" i="4"/>
  <c r="AL10" i="4"/>
  <c r="W10" i="4"/>
  <c r="BB8" i="4"/>
  <c r="AT8" i="4"/>
  <c r="AL8" i="4"/>
  <c r="B8" i="4"/>
  <c r="C10" i="5" l="1"/>
  <c r="D10" i="5"/>
  <c r="E10" i="5"/>
  <c r="B10" i="5"/>
</calcChain>
</file>

<file path=xl/sharedStrings.xml><?xml version="1.0" encoding="utf-8"?>
<sst xmlns="http://schemas.openxmlformats.org/spreadsheetml/2006/main" count="237" uniqueCount="123">
  <si>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</si>
  <si>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</si>
  <si>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</si>
  <si>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</si>
  <si>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</si>
  <si>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</si>
  <si>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</si>
  <si>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</si>
  <si>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</si>
  <si>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</si>
  <si>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</si>
  <si>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</si>
  <si>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</si>
  <si>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</si>
  <si>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</si>
  <si>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</si>
  <si>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</si>
  <si>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</si>
  <si>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</si>
  <si>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</si>
  <si>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</si>
  <si>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</si>
  <si>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</si>
  <si>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</si>
  <si>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</si>
  <si>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</si>
  <si>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</si>
  <si>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</si>
  <si>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</si>
  <si>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</si>
  <si>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</si>
  <si>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</si>
  <si>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</si>
  <si>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</si>
  <si>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</si>
  <si>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</si>
  <si>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</si>
  <si>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</si>
  <si>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</si>
  <si>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</si>
  <si>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</si>
  <si>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</si>
  <si>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</si>
  <si>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</si>
  <si>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</si>
  <si>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</si>
  <si>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</si>
  <si>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</si>
  <si>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</si>
  <si>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</si>
  <si>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</si>
  <si>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</si>
  <si>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</si>
  <si>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</si>
  <si>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</si>
  <si>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</si>
  <si>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</si>
  <si>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</si>
  <si>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</si>
  <si>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</si>
  <si>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</si>
  <si>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</si>
  <si>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</si>
  <si>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</si>
  <si>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</si>
  <si>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</si>
  <si>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</si>
  <si>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</si>
  <si>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</si>
  <si>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</si>
  <si>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</si>
  <si>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</si>
  <si>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</si>
  <si>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</si>
  <si>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</si>
  <si>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</si>
  <si>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</si>
  <si>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</si>
  <si>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</si>
  <si>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</si>
  <si>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</si>
  <si>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</si>
  <si>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</si>
  <si>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</si>
  <si>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</si>
  <si>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</si>
  <si>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</si>
  <si>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</si>
  <si>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</si>
  <si>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</si>
  <si>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</si>
  <si>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</si>
  <si>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</si>
  <si>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</si>
  <si>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</si>
  <si>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</si>
  <si>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</si>
  <si>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</si>
  <si>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</si>
  <si>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</si>
  <si>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</si>
  <si>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</si>
  <si>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</si>
  <si>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</si>
  <si>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</si>
  <si>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</si>
  <si>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</si>
  <si>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島根県　奥出雲町</t>
  </si>
  <si>
    <t>法非適用</t>
  </si>
  <si>
    <t>水道事業</t>
  </si>
  <si>
    <t>簡易水道事業</t>
  </si>
  <si>
    <t>D1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</si>
  <si>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</si>
  <si>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</si>
  <si>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</si>
  <si>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</si>
  <si>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</si>
  <si>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</si>
  <si>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</si>
  <si>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 概ねの指標において類似団体の平均値に達していない結果となったことから、今後も引き続き、起債残高の縮減及び維持管理費の抑制に努めていくことが必要である。
　一方、水道料金については、給水人口の減少を見据えた収益と経常費用の将来予測を立てることによって適正な料金を検討する等、経営の健全化を図っていくことが重要である。
　また、将来の人口動態を踏まえた適正な施設規模の把握に努めるとともに、施設・管路等の耐用年数を考慮し計画的に更新を行っていくことで費用の平準化を図り、経営の効率化を目指していく。
　特に、上記にも述べたとおり、H29年度からは上水道事業となり公営企業会計へ移行することから、今まで以上に経営状況を適切に把握し、経営の健全化及び効率化を図っていく。</t>
    <rPh sb="70" eb="72">
      <t>ヒツヨウ</t>
    </rPh>
    <rPh sb="135" eb="136">
      <t>ナド</t>
    </rPh>
    <rPh sb="250" eb="251">
      <t>トク</t>
    </rPh>
    <rPh sb="253" eb="255">
      <t>ジョウキ</t>
    </rPh>
    <rPh sb="257" eb="258">
      <t>ノ</t>
    </rPh>
    <rPh sb="267" eb="269">
      <t>ネンド</t>
    </rPh>
    <rPh sb="272" eb="275">
      <t>ジョウスイドウ</t>
    </rPh>
    <rPh sb="275" eb="277">
      <t>ジギョウ</t>
    </rPh>
    <rPh sb="280" eb="282">
      <t>コウエイ</t>
    </rPh>
    <rPh sb="282" eb="284">
      <t>キギョウ</t>
    </rPh>
    <rPh sb="284" eb="286">
      <t>カイケイ</t>
    </rPh>
    <rPh sb="287" eb="289">
      <t>イコウ</t>
    </rPh>
    <rPh sb="296" eb="297">
      <t>イマ</t>
    </rPh>
    <rPh sb="299" eb="301">
      <t>イジョウ</t>
    </rPh>
    <rPh sb="302" eb="304">
      <t>ケイエイ</t>
    </rPh>
    <rPh sb="304" eb="306">
      <t>ジョウキョウ</t>
    </rPh>
    <rPh sb="307" eb="309">
      <t>テキセツ</t>
    </rPh>
    <rPh sb="310" eb="312">
      <t>ハアク</t>
    </rPh>
    <rPh sb="314" eb="316">
      <t>ケイエイ</t>
    </rPh>
    <rPh sb="317" eb="320">
      <t>ケンゼンカ</t>
    </rPh>
    <rPh sb="320" eb="321">
      <t>オヨ</t>
    </rPh>
    <rPh sb="322" eb="325">
      <t>コウリツカ</t>
    </rPh>
    <rPh sb="326" eb="327">
      <t>ハカ</t>
    </rPh>
    <phoneticPr fontId="4"/>
  </si>
  <si>
    <t xml:space="preserve"> 管路更新率について、H28年度は類似団体の平均値を上回りはしたものの、今後は管路や施設の大量更新時期を迎えることが予想されていることから、耐用年数等を考慮し、優先順位の設定を行い計画的に更新及び老朽化対策を図っていくことが重要である。</t>
    <rPh sb="58" eb="60">
      <t>ヨソウ</t>
    </rPh>
    <rPh sb="85" eb="87">
      <t>セッテイ</t>
    </rPh>
    <rPh sb="88" eb="89">
      <t>オコナ</t>
    </rPh>
    <phoneticPr fontId="4"/>
  </si>
  <si>
    <t>①経営の健全性について
　収益的収支比率及び料金回収率については、H28年度はH29年度から上水道事業へ移行することに伴う打切決算による影響があるものの、H24年度以降、依然として類似団体の平均値を下回る数値で推移している。
　企業債残高対給水収益比率については、H24年度以降は類似団体の平均値を上回る数値で推移している。ただし、H28年度は打切決算の影響により増加しているものであり、同数値においては年々減少してきていることから、改善傾向にあると言える。
　今後は、これらの数値を見比べながら適正な料金を検討する等、経営の健全化を図っていくことが急務である。
②経営の効率性について　
　有収率については類似団体の平均値を大きく上回り、施設の稼働状況が収益に概ね反映できていると言える。
 しかしながら一方で、施設利用率は類似団体の平均値を下回る結果となっていることから、今後は有収率と見比べながら適正な施設規模の把握に努め、場合によってはダウンサイジング等を行うことによって更なる経営の効率化を図っていくことが必要である。
　また、給水原価については、類似団体の平均値を大きく上回る結果となっていることから、今後は維持管理費の抑制を図るなど経営の効率化に向けた取り組みが必要である。</t>
    <rPh sb="20" eb="21">
      <t>オヨ</t>
    </rPh>
    <rPh sb="80" eb="84">
      <t>ネンドイコウ</t>
    </rPh>
    <rPh sb="85" eb="87">
      <t>イゼン</t>
    </rPh>
    <rPh sb="152" eb="154">
      <t>スウチ</t>
    </rPh>
    <rPh sb="155" eb="157">
      <t>スイイ</t>
    </rPh>
    <rPh sb="182" eb="184">
      <t>ゾウカ</t>
    </rPh>
    <rPh sb="194" eb="195">
      <t>ドウ</t>
    </rPh>
    <rPh sb="195" eb="197">
      <t>スウチ</t>
    </rPh>
    <rPh sb="204" eb="206">
      <t>ゲンショウ</t>
    </rPh>
    <rPh sb="225" eb="226">
      <t>イ</t>
    </rPh>
    <rPh sb="231" eb="233">
      <t>コンゴ</t>
    </rPh>
    <rPh sb="239" eb="241">
      <t>スウチ</t>
    </rPh>
    <rPh sb="258" eb="259">
      <t>トウ</t>
    </rPh>
    <rPh sb="265" eb="266">
      <t>カ</t>
    </rPh>
    <rPh sb="267" eb="268">
      <t>ハカ</t>
    </rPh>
    <rPh sb="275" eb="277">
      <t>キュウム</t>
    </rPh>
    <rPh sb="331" eb="332">
      <t>オオム</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</si>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</sst>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1">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16" fillId="0" borderId="6" xfId="1" applyFont="1" applyFill="1" applyBorder="1" applyAlignment="1" applyProtection="1">
      <alignment horizontal="left" vertical="top" wrapText="1"/>
      <protection locked="0"/>
    </xf>
    <xf numFmtId="0" fontId="16" fillId="0" borderId="0" xfId="1" applyFont="1" applyFill="1" applyBorder="1" applyAlignment="1" applyProtection="1">
      <alignment horizontal="left" vertical="top" wrapText="1"/>
      <protection locked="0"/>
    </xf>
    <xf numFmtId="0" fontId="16" fillId="0" borderId="7" xfId="1" applyFont="1" applyFill="1" applyBorder="1" applyAlignment="1" applyProtection="1">
      <alignment horizontal="left" vertical="top" wrapText="1"/>
      <protection locked="0"/>
    </xf>
    <xf numFmtId="0" fontId="16" fillId="0" borderId="8" xfId="1" applyFont="1" applyFill="1" applyBorder="1" applyAlignment="1" applyProtection="1">
      <alignment horizontal="left" vertical="top" wrapText="1"/>
      <protection locked="0"/>
    </xf>
    <xf numFmtId="0" fontId="16" fillId="0" borderId="1" xfId="1" applyFont="1" applyFill="1" applyBorder="1" applyAlignment="1" applyProtection="1">
      <alignment horizontal="left" vertical="top" wrapText="1"/>
      <protection locked="0"/>
    </xf>
    <xf numFmtId="0" fontId="16" fillId="0" borderId="9" xfId="1" applyFont="1" applyFill="1" applyBorder="1" applyAlignment="1" applyProtection="1">
      <alignment horizontal="left" vertical="top" wrapText="1"/>
      <protection locked="0"/>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6" fontId="5" fillId="0" borderId="2" xfId="1" applyNumberFormat="1" applyFont="1" applyBorder="1" applyAlignment="1" applyProtection="1">
      <alignment horizontal="center" vertical="center" shrinkToFit="1"/>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0.68</c:v>
                </c:pt>
                <c:pt idx="1">
                  <c:v>0.18</c:v>
                </c:pt>
                <c:pt idx="2">
                  <c:v>0.09</c:v>
                </c:pt>
                <c:pt idx="3">
                  <c:v>0.73</c:v>
                </c:pt>
                <c:pt idx="4">
                  <c:v>0.71</c:v>
                </c:pt>
              </c:numCache>
            </c:numRef>
          </c:val>
        </c:ser>
        <c:dLbls>
          <c:showLegendKey val="0"/>
          <c:showVal val="0"/>
          <c:showCatName val="0"/>
          <c:showSerName val="0"/>
          <c:showPercent val="0"/>
          <c:showBubbleSize val="0"/>
        </c:dLbls>
        <c:gapWidth val="150"/>
        <c:axId val="630759408"/>
        <c:axId val="630759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0.59</c:v>
                </c:pt>
                <c:pt idx="1">
                  <c:v>0.64</c:v>
                </c:pt>
                <c:pt idx="2">
                  <c:v>0.55000000000000004</c:v>
                </c:pt>
                <c:pt idx="3">
                  <c:v>0.54</c:v>
                </c:pt>
                <c:pt idx="4">
                  <c:v>0.43</c:v>
                </c:pt>
              </c:numCache>
            </c:numRef>
          </c:val>
          <c:smooth val="0"/>
        </c:ser>
        <c:dLbls>
          <c:showLegendKey val="0"/>
          <c:showVal val="0"/>
          <c:showCatName val="0"/>
          <c:showSerName val="0"/>
          <c:showPercent val="0"/>
          <c:showBubbleSize val="0"/>
        </c:dLbls>
        <c:marker val="1"/>
        <c:smooth val="0"/>
        <c:axId val="630759408"/>
        <c:axId val="630759800"/>
      </c:lineChart>
      <c:dateAx>
        <c:axId val="630759408"/>
        <c:scaling>
          <c:orientation val="minMax"/>
        </c:scaling>
        <c:delete val="1"/>
        <c:axPos val="b"/>
        <c:numFmt formatCode="ge" sourceLinked="1"/>
        <c:majorTickMark val="none"/>
        <c:minorTickMark val="none"/>
        <c:tickLblPos val="none"/>
        <c:crossAx val="630759800"/>
        <c:crosses val="autoZero"/>
        <c:auto val="1"/>
        <c:lblOffset val="100"/>
        <c:baseTimeUnit val="years"/>
      </c:dateAx>
      <c:valAx>
        <c:axId val="630759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075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52.9</c:v>
                </c:pt>
                <c:pt idx="1">
                  <c:v>51.73</c:v>
                </c:pt>
                <c:pt idx="2">
                  <c:v>49.79</c:v>
                </c:pt>
                <c:pt idx="3">
                  <c:v>51.8</c:v>
                </c:pt>
                <c:pt idx="4">
                  <c:v>51.69</c:v>
                </c:pt>
              </c:numCache>
            </c:numRef>
          </c:val>
        </c:ser>
        <c:dLbls>
          <c:showLegendKey val="0"/>
          <c:showVal val="0"/>
          <c:showCatName val="0"/>
          <c:showSerName val="0"/>
          <c:showPercent val="0"/>
          <c:showBubbleSize val="0"/>
        </c:dLbls>
        <c:gapWidth val="150"/>
        <c:axId val="628861808"/>
        <c:axId val="628862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63.99</c:v>
                </c:pt>
                <c:pt idx="1">
                  <c:v>62.01</c:v>
                </c:pt>
                <c:pt idx="2">
                  <c:v>60.68</c:v>
                </c:pt>
                <c:pt idx="3">
                  <c:v>59.87</c:v>
                </c:pt>
                <c:pt idx="4">
                  <c:v>59.59</c:v>
                </c:pt>
              </c:numCache>
            </c:numRef>
          </c:val>
          <c:smooth val="0"/>
        </c:ser>
        <c:dLbls>
          <c:showLegendKey val="0"/>
          <c:showVal val="0"/>
          <c:showCatName val="0"/>
          <c:showSerName val="0"/>
          <c:showPercent val="0"/>
          <c:showBubbleSize val="0"/>
        </c:dLbls>
        <c:marker val="1"/>
        <c:smooth val="0"/>
        <c:axId val="628861808"/>
        <c:axId val="628862200"/>
      </c:lineChart>
      <c:dateAx>
        <c:axId val="628861808"/>
        <c:scaling>
          <c:orientation val="minMax"/>
        </c:scaling>
        <c:delete val="1"/>
        <c:axPos val="b"/>
        <c:numFmt formatCode="ge" sourceLinked="1"/>
        <c:majorTickMark val="none"/>
        <c:minorTickMark val="none"/>
        <c:tickLblPos val="none"/>
        <c:crossAx val="628862200"/>
        <c:crosses val="autoZero"/>
        <c:auto val="1"/>
        <c:lblOffset val="100"/>
        <c:baseTimeUnit val="years"/>
      </c:dateAx>
      <c:valAx>
        <c:axId val="628862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886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84.61</c:v>
                </c:pt>
                <c:pt idx="1">
                  <c:v>85.53</c:v>
                </c:pt>
                <c:pt idx="2">
                  <c:v>87.06</c:v>
                </c:pt>
                <c:pt idx="3">
                  <c:v>84.93</c:v>
                </c:pt>
                <c:pt idx="4">
                  <c:v>83.59</c:v>
                </c:pt>
              </c:numCache>
            </c:numRef>
          </c:val>
        </c:ser>
        <c:dLbls>
          <c:showLegendKey val="0"/>
          <c:showVal val="0"/>
          <c:showCatName val="0"/>
          <c:showSerName val="0"/>
          <c:showPercent val="0"/>
          <c:showBubbleSize val="0"/>
        </c:dLbls>
        <c:gapWidth val="150"/>
        <c:axId val="562876288"/>
        <c:axId val="562876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76.260000000000005</c:v>
                </c:pt>
                <c:pt idx="1">
                  <c:v>75.8</c:v>
                </c:pt>
                <c:pt idx="2">
                  <c:v>75.760000000000005</c:v>
                </c:pt>
                <c:pt idx="3">
                  <c:v>75.48</c:v>
                </c:pt>
                <c:pt idx="4">
                  <c:v>74.64</c:v>
                </c:pt>
              </c:numCache>
            </c:numRef>
          </c:val>
          <c:smooth val="0"/>
        </c:ser>
        <c:dLbls>
          <c:showLegendKey val="0"/>
          <c:showVal val="0"/>
          <c:showCatName val="0"/>
          <c:showSerName val="0"/>
          <c:showPercent val="0"/>
          <c:showBubbleSize val="0"/>
        </c:dLbls>
        <c:marker val="1"/>
        <c:smooth val="0"/>
        <c:axId val="562876288"/>
        <c:axId val="562876680"/>
      </c:lineChart>
      <c:dateAx>
        <c:axId val="562876288"/>
        <c:scaling>
          <c:orientation val="minMax"/>
        </c:scaling>
        <c:delete val="1"/>
        <c:axPos val="b"/>
        <c:numFmt formatCode="ge" sourceLinked="1"/>
        <c:majorTickMark val="none"/>
        <c:minorTickMark val="none"/>
        <c:tickLblPos val="none"/>
        <c:crossAx val="562876680"/>
        <c:crosses val="autoZero"/>
        <c:auto val="1"/>
        <c:lblOffset val="100"/>
        <c:baseTimeUnit val="years"/>
      </c:dateAx>
      <c:valAx>
        <c:axId val="562876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287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74.13</c:v>
                </c:pt>
                <c:pt idx="1">
                  <c:v>75.88</c:v>
                </c:pt>
                <c:pt idx="2">
                  <c:v>75.099999999999994</c:v>
                </c:pt>
                <c:pt idx="3">
                  <c:v>72.599999999999994</c:v>
                </c:pt>
                <c:pt idx="4">
                  <c:v>69.75</c:v>
                </c:pt>
              </c:numCache>
            </c:numRef>
          </c:val>
        </c:ser>
        <c:dLbls>
          <c:showLegendKey val="0"/>
          <c:showVal val="0"/>
          <c:showCatName val="0"/>
          <c:showSerName val="0"/>
          <c:showPercent val="0"/>
          <c:showBubbleSize val="0"/>
        </c:dLbls>
        <c:gapWidth val="150"/>
        <c:axId val="562805392"/>
        <c:axId val="562805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75.91</c:v>
                </c:pt>
                <c:pt idx="1">
                  <c:v>77.19</c:v>
                </c:pt>
                <c:pt idx="2">
                  <c:v>77.48</c:v>
                </c:pt>
                <c:pt idx="3">
                  <c:v>76.02</c:v>
                </c:pt>
                <c:pt idx="4">
                  <c:v>77.66</c:v>
                </c:pt>
              </c:numCache>
            </c:numRef>
          </c:val>
          <c:smooth val="0"/>
        </c:ser>
        <c:dLbls>
          <c:showLegendKey val="0"/>
          <c:showVal val="0"/>
          <c:showCatName val="0"/>
          <c:showSerName val="0"/>
          <c:showPercent val="0"/>
          <c:showBubbleSize val="0"/>
        </c:dLbls>
        <c:marker val="1"/>
        <c:smooth val="0"/>
        <c:axId val="562805392"/>
        <c:axId val="562805784"/>
      </c:lineChart>
      <c:dateAx>
        <c:axId val="562805392"/>
        <c:scaling>
          <c:orientation val="minMax"/>
        </c:scaling>
        <c:delete val="1"/>
        <c:axPos val="b"/>
        <c:numFmt formatCode="ge" sourceLinked="1"/>
        <c:majorTickMark val="none"/>
        <c:minorTickMark val="none"/>
        <c:tickLblPos val="none"/>
        <c:crossAx val="562805784"/>
        <c:crosses val="autoZero"/>
        <c:auto val="1"/>
        <c:lblOffset val="100"/>
        <c:baseTimeUnit val="years"/>
      </c:dateAx>
      <c:valAx>
        <c:axId val="562805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280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62806960"/>
        <c:axId val="565145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62806960"/>
        <c:axId val="565145000"/>
      </c:lineChart>
      <c:dateAx>
        <c:axId val="562806960"/>
        <c:scaling>
          <c:orientation val="minMax"/>
        </c:scaling>
        <c:delete val="1"/>
        <c:axPos val="b"/>
        <c:numFmt formatCode="ge" sourceLinked="1"/>
        <c:majorTickMark val="none"/>
        <c:minorTickMark val="none"/>
        <c:tickLblPos val="none"/>
        <c:crossAx val="565145000"/>
        <c:crosses val="autoZero"/>
        <c:auto val="1"/>
        <c:lblOffset val="100"/>
        <c:baseTimeUnit val="years"/>
      </c:dateAx>
      <c:valAx>
        <c:axId val="565145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280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65146176"/>
        <c:axId val="565146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65146176"/>
        <c:axId val="565146568"/>
      </c:lineChart>
      <c:dateAx>
        <c:axId val="565146176"/>
        <c:scaling>
          <c:orientation val="minMax"/>
        </c:scaling>
        <c:delete val="1"/>
        <c:axPos val="b"/>
        <c:numFmt formatCode="ge" sourceLinked="1"/>
        <c:majorTickMark val="none"/>
        <c:minorTickMark val="none"/>
        <c:tickLblPos val="none"/>
        <c:crossAx val="565146568"/>
        <c:crosses val="autoZero"/>
        <c:auto val="1"/>
        <c:lblOffset val="100"/>
        <c:baseTimeUnit val="years"/>
      </c:dateAx>
      <c:valAx>
        <c:axId val="565146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5146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65147744"/>
        <c:axId val="565148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65147744"/>
        <c:axId val="565148136"/>
      </c:lineChart>
      <c:dateAx>
        <c:axId val="565147744"/>
        <c:scaling>
          <c:orientation val="minMax"/>
        </c:scaling>
        <c:delete val="1"/>
        <c:axPos val="b"/>
        <c:numFmt formatCode="ge" sourceLinked="1"/>
        <c:majorTickMark val="none"/>
        <c:minorTickMark val="none"/>
        <c:tickLblPos val="none"/>
        <c:crossAx val="565148136"/>
        <c:crosses val="autoZero"/>
        <c:auto val="1"/>
        <c:lblOffset val="100"/>
        <c:baseTimeUnit val="years"/>
      </c:dateAx>
      <c:valAx>
        <c:axId val="565148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5147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30407600"/>
        <c:axId val="630407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30407600"/>
        <c:axId val="630407992"/>
      </c:lineChart>
      <c:dateAx>
        <c:axId val="630407600"/>
        <c:scaling>
          <c:orientation val="minMax"/>
        </c:scaling>
        <c:delete val="1"/>
        <c:axPos val="b"/>
        <c:numFmt formatCode="ge" sourceLinked="1"/>
        <c:majorTickMark val="none"/>
        <c:minorTickMark val="none"/>
        <c:tickLblPos val="none"/>
        <c:crossAx val="630407992"/>
        <c:crosses val="autoZero"/>
        <c:auto val="1"/>
        <c:lblOffset val="100"/>
        <c:baseTimeUnit val="years"/>
      </c:dateAx>
      <c:valAx>
        <c:axId val="630407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0407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2303.09</c:v>
                </c:pt>
                <c:pt idx="1">
                  <c:v>2234.4299999999998</c:v>
                </c:pt>
                <c:pt idx="2">
                  <c:v>2130.48</c:v>
                </c:pt>
                <c:pt idx="3">
                  <c:v>2056.25</c:v>
                </c:pt>
                <c:pt idx="4">
                  <c:v>2215.46</c:v>
                </c:pt>
              </c:numCache>
            </c:numRef>
          </c:val>
        </c:ser>
        <c:dLbls>
          <c:showLegendKey val="0"/>
          <c:showVal val="0"/>
          <c:showCatName val="0"/>
          <c:showSerName val="0"/>
          <c:showPercent val="0"/>
          <c:showBubbleSize val="0"/>
        </c:dLbls>
        <c:gapWidth val="150"/>
        <c:axId val="630409168"/>
        <c:axId val="630409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1321.78</c:v>
                </c:pt>
                <c:pt idx="1">
                  <c:v>1326.51</c:v>
                </c:pt>
                <c:pt idx="2">
                  <c:v>1285.3599999999999</c:v>
                </c:pt>
                <c:pt idx="3">
                  <c:v>1246.73</c:v>
                </c:pt>
                <c:pt idx="4">
                  <c:v>1281.51</c:v>
                </c:pt>
              </c:numCache>
            </c:numRef>
          </c:val>
          <c:smooth val="0"/>
        </c:ser>
        <c:dLbls>
          <c:showLegendKey val="0"/>
          <c:showVal val="0"/>
          <c:showCatName val="0"/>
          <c:showSerName val="0"/>
          <c:showPercent val="0"/>
          <c:showBubbleSize val="0"/>
        </c:dLbls>
        <c:marker val="1"/>
        <c:smooth val="0"/>
        <c:axId val="630409168"/>
        <c:axId val="630409560"/>
      </c:lineChart>
      <c:dateAx>
        <c:axId val="630409168"/>
        <c:scaling>
          <c:orientation val="minMax"/>
        </c:scaling>
        <c:delete val="1"/>
        <c:axPos val="b"/>
        <c:numFmt formatCode="ge" sourceLinked="1"/>
        <c:majorTickMark val="none"/>
        <c:minorTickMark val="none"/>
        <c:tickLblPos val="none"/>
        <c:crossAx val="630409560"/>
        <c:crosses val="autoZero"/>
        <c:auto val="1"/>
        <c:lblOffset val="100"/>
        <c:baseTimeUnit val="years"/>
      </c:dateAx>
      <c:valAx>
        <c:axId val="630409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040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41.67</c:v>
                </c:pt>
                <c:pt idx="1">
                  <c:v>42.31</c:v>
                </c:pt>
                <c:pt idx="2">
                  <c:v>43.91</c:v>
                </c:pt>
                <c:pt idx="3">
                  <c:v>43.46</c:v>
                </c:pt>
                <c:pt idx="4">
                  <c:v>39.86</c:v>
                </c:pt>
              </c:numCache>
            </c:numRef>
          </c:val>
        </c:ser>
        <c:dLbls>
          <c:showLegendKey val="0"/>
          <c:showVal val="0"/>
          <c:showCatName val="0"/>
          <c:showSerName val="0"/>
          <c:showPercent val="0"/>
          <c:showBubbleSize val="0"/>
        </c:dLbls>
        <c:gapWidth val="150"/>
        <c:axId val="630410736"/>
        <c:axId val="628859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54.57</c:v>
                </c:pt>
                <c:pt idx="1">
                  <c:v>54.4</c:v>
                </c:pt>
                <c:pt idx="2">
                  <c:v>54.45</c:v>
                </c:pt>
                <c:pt idx="3">
                  <c:v>54.33</c:v>
                </c:pt>
                <c:pt idx="4">
                  <c:v>55.02</c:v>
                </c:pt>
              </c:numCache>
            </c:numRef>
          </c:val>
          <c:smooth val="0"/>
        </c:ser>
        <c:dLbls>
          <c:showLegendKey val="0"/>
          <c:showVal val="0"/>
          <c:showCatName val="0"/>
          <c:showSerName val="0"/>
          <c:showPercent val="0"/>
          <c:showBubbleSize val="0"/>
        </c:dLbls>
        <c:marker val="1"/>
        <c:smooth val="0"/>
        <c:axId val="630410736"/>
        <c:axId val="628859064"/>
      </c:lineChart>
      <c:dateAx>
        <c:axId val="630410736"/>
        <c:scaling>
          <c:orientation val="minMax"/>
        </c:scaling>
        <c:delete val="1"/>
        <c:axPos val="b"/>
        <c:numFmt formatCode="ge" sourceLinked="1"/>
        <c:majorTickMark val="none"/>
        <c:minorTickMark val="none"/>
        <c:tickLblPos val="none"/>
        <c:crossAx val="628859064"/>
        <c:crosses val="autoZero"/>
        <c:auto val="1"/>
        <c:lblOffset val="100"/>
        <c:baseTimeUnit val="years"/>
      </c:dateAx>
      <c:valAx>
        <c:axId val="628859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041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441.01</c:v>
                </c:pt>
                <c:pt idx="1">
                  <c:v>436.23</c:v>
                </c:pt>
                <c:pt idx="2">
                  <c:v>433.17</c:v>
                </c:pt>
                <c:pt idx="3">
                  <c:v>438.13</c:v>
                </c:pt>
                <c:pt idx="4">
                  <c:v>442.53</c:v>
                </c:pt>
              </c:numCache>
            </c:numRef>
          </c:val>
        </c:ser>
        <c:dLbls>
          <c:showLegendKey val="0"/>
          <c:showVal val="0"/>
          <c:showCatName val="0"/>
          <c:showSerName val="0"/>
          <c:showPercent val="0"/>
          <c:showBubbleSize val="0"/>
        </c:dLbls>
        <c:gapWidth val="150"/>
        <c:axId val="628860240"/>
        <c:axId val="628860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318.02999999999997</c:v>
                </c:pt>
                <c:pt idx="1">
                  <c:v>325.14</c:v>
                </c:pt>
                <c:pt idx="2">
                  <c:v>332.75</c:v>
                </c:pt>
                <c:pt idx="3">
                  <c:v>341.05</c:v>
                </c:pt>
                <c:pt idx="4">
                  <c:v>330.62</c:v>
                </c:pt>
              </c:numCache>
            </c:numRef>
          </c:val>
          <c:smooth val="0"/>
        </c:ser>
        <c:dLbls>
          <c:showLegendKey val="0"/>
          <c:showVal val="0"/>
          <c:showCatName val="0"/>
          <c:showSerName val="0"/>
          <c:showPercent val="0"/>
          <c:showBubbleSize val="0"/>
        </c:dLbls>
        <c:marker val="1"/>
        <c:smooth val="0"/>
        <c:axId val="628860240"/>
        <c:axId val="628860632"/>
      </c:lineChart>
      <c:dateAx>
        <c:axId val="628860240"/>
        <c:scaling>
          <c:orientation val="minMax"/>
        </c:scaling>
        <c:delete val="1"/>
        <c:axPos val="b"/>
        <c:numFmt formatCode="ge" sourceLinked="1"/>
        <c:majorTickMark val="none"/>
        <c:minorTickMark val="none"/>
        <c:tickLblPos val="none"/>
        <c:crossAx val="628860632"/>
        <c:crosses val="autoZero"/>
        <c:auto val="1"/>
        <c:lblOffset val="100"/>
        <c:baseTimeUnit val="years"/>
      </c:dateAx>
      <c:valAx>
        <c:axId val="628860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886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AD9" sqref="AD9"/>
    </sheetView>
  </sheetViews>
  <sheetFormatPr defaultColWidth="2.6640625" defaultRowHeight="13.2" x14ac:dyDescent="0.2"/>
  <cols>
    <col min="1" max="1" width="2.6640625" style="3" customWidth="1"/>
    <col min="2" max="62" width="3.77734375" style="3" customWidth="1"/>
    <col min="63" max="63" width="2.6640625" style="3"/>
    <col min="64" max="78" width="3.109375" style="3" customWidth="1"/>
    <col min="79" max="79" width="4.44140625" style="3" bestFit="1" customWidth="1"/>
    <col min="80" max="80" width="2.6640625" style="3"/>
    <col min="81" max="82" width="4.44140625" style="3" bestFit="1" customWidth="1"/>
    <col min="83" max="16384" width="2.6640625" style="3"/>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row>
    <row r="3" spans="1:78" ht="9.75" customHeight="1" x14ac:dyDescent="0.2">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row>
    <row r="4" spans="1:78" ht="9.75" customHeight="1" x14ac:dyDescent="0.2">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row>
    <row r="5" spans="1:78" ht="9.75" customHeight="1" x14ac:dyDescent="0.2">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2">
      <c r="A6" s="2"/>
      <c r="B6" s="82" t="str">
        <f>データ!H6</f>
        <v>島根県　奥出雲町</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2">
      <c r="A7" s="2"/>
      <c r="B7" s="78" t="s">
        <v>1</v>
      </c>
      <c r="C7" s="78"/>
      <c r="D7" s="78"/>
      <c r="E7" s="78"/>
      <c r="F7" s="78"/>
      <c r="G7" s="78"/>
      <c r="H7" s="78"/>
      <c r="I7" s="78" t="s">
        <v>2</v>
      </c>
      <c r="J7" s="78"/>
      <c r="K7" s="78"/>
      <c r="L7" s="78"/>
      <c r="M7" s="78"/>
      <c r="N7" s="78"/>
      <c r="O7" s="78"/>
      <c r="P7" s="78" t="s">
        <v>3</v>
      </c>
      <c r="Q7" s="78"/>
      <c r="R7" s="78"/>
      <c r="S7" s="78"/>
      <c r="T7" s="78"/>
      <c r="U7" s="78"/>
      <c r="V7" s="78"/>
      <c r="W7" s="78" t="s">
        <v>4</v>
      </c>
      <c r="X7" s="78"/>
      <c r="Y7" s="78"/>
      <c r="Z7" s="78"/>
      <c r="AA7" s="78"/>
      <c r="AB7" s="78"/>
      <c r="AC7" s="78"/>
      <c r="AD7" s="78" t="s">
        <v>5</v>
      </c>
      <c r="AE7" s="78"/>
      <c r="AF7" s="78"/>
      <c r="AG7" s="78"/>
      <c r="AH7" s="78"/>
      <c r="AI7" s="78"/>
      <c r="AJ7" s="78"/>
      <c r="AK7" s="2"/>
      <c r="AL7" s="78" t="s">
        <v>6</v>
      </c>
      <c r="AM7" s="78"/>
      <c r="AN7" s="78"/>
      <c r="AO7" s="78"/>
      <c r="AP7" s="78"/>
      <c r="AQ7" s="78"/>
      <c r="AR7" s="78"/>
      <c r="AS7" s="78"/>
      <c r="AT7" s="78" t="s">
        <v>7</v>
      </c>
      <c r="AU7" s="78"/>
      <c r="AV7" s="78"/>
      <c r="AW7" s="78"/>
      <c r="AX7" s="78"/>
      <c r="AY7" s="78"/>
      <c r="AZ7" s="78"/>
      <c r="BA7" s="78"/>
      <c r="BB7" s="78" t="s">
        <v>8</v>
      </c>
      <c r="BC7" s="78"/>
      <c r="BD7" s="78"/>
      <c r="BE7" s="78"/>
      <c r="BF7" s="78"/>
      <c r="BG7" s="78"/>
      <c r="BH7" s="78"/>
      <c r="BI7" s="78"/>
      <c r="BJ7" s="4"/>
      <c r="BK7" s="4"/>
      <c r="BL7" s="5" t="s">
        <v>9</v>
      </c>
      <c r="BM7" s="6"/>
      <c r="BN7" s="6"/>
      <c r="BO7" s="6"/>
      <c r="BP7" s="6"/>
      <c r="BQ7" s="6"/>
      <c r="BR7" s="6"/>
      <c r="BS7" s="6"/>
      <c r="BT7" s="6"/>
      <c r="BU7" s="6"/>
      <c r="BV7" s="6"/>
      <c r="BW7" s="6"/>
      <c r="BX7" s="6"/>
      <c r="BY7" s="7"/>
    </row>
    <row r="8" spans="1:78" ht="18.75" customHeight="1" x14ac:dyDescent="0.2">
      <c r="A8" s="2"/>
      <c r="B8" s="79" t="str">
        <f>データ!$I$6</f>
        <v>法非適用</v>
      </c>
      <c r="C8" s="79"/>
      <c r="D8" s="79"/>
      <c r="E8" s="79"/>
      <c r="F8" s="79"/>
      <c r="G8" s="79"/>
      <c r="H8" s="79"/>
      <c r="I8" s="79" t="str">
        <f>データ!$J$6</f>
        <v>水道事業</v>
      </c>
      <c r="J8" s="79"/>
      <c r="K8" s="79"/>
      <c r="L8" s="79"/>
      <c r="M8" s="79"/>
      <c r="N8" s="79"/>
      <c r="O8" s="79"/>
      <c r="P8" s="79" t="str">
        <f>データ!$K$6</f>
        <v>簡易水道事業</v>
      </c>
      <c r="Q8" s="79"/>
      <c r="R8" s="79"/>
      <c r="S8" s="79"/>
      <c r="T8" s="79"/>
      <c r="U8" s="79"/>
      <c r="V8" s="79"/>
      <c r="W8" s="79" t="str">
        <f>データ!$L$6</f>
        <v>D1</v>
      </c>
      <c r="X8" s="79"/>
      <c r="Y8" s="79"/>
      <c r="Z8" s="79"/>
      <c r="AA8" s="79"/>
      <c r="AB8" s="79"/>
      <c r="AC8" s="79"/>
      <c r="AD8" s="80" t="s">
        <v>122</v>
      </c>
      <c r="AE8" s="80"/>
      <c r="AF8" s="80"/>
      <c r="AG8" s="80"/>
      <c r="AH8" s="80"/>
      <c r="AI8" s="80"/>
      <c r="AJ8" s="80"/>
      <c r="AK8" s="2"/>
      <c r="AL8" s="73">
        <f>データ!$R$6</f>
        <v>13287</v>
      </c>
      <c r="AM8" s="73"/>
      <c r="AN8" s="73"/>
      <c r="AO8" s="73"/>
      <c r="AP8" s="73"/>
      <c r="AQ8" s="73"/>
      <c r="AR8" s="73"/>
      <c r="AS8" s="73"/>
      <c r="AT8" s="72">
        <f>データ!$S$6</f>
        <v>368.01</v>
      </c>
      <c r="AU8" s="72"/>
      <c r="AV8" s="72"/>
      <c r="AW8" s="72"/>
      <c r="AX8" s="72"/>
      <c r="AY8" s="72"/>
      <c r="AZ8" s="72"/>
      <c r="BA8" s="72"/>
      <c r="BB8" s="72">
        <f>データ!$T$6</f>
        <v>36.1</v>
      </c>
      <c r="BC8" s="72"/>
      <c r="BD8" s="72"/>
      <c r="BE8" s="72"/>
      <c r="BF8" s="72"/>
      <c r="BG8" s="72"/>
      <c r="BH8" s="72"/>
      <c r="BI8" s="72"/>
      <c r="BJ8" s="4"/>
      <c r="BK8" s="4"/>
      <c r="BL8" s="76" t="s">
        <v>10</v>
      </c>
      <c r="BM8" s="77"/>
      <c r="BN8" s="8" t="s">
        <v>11</v>
      </c>
      <c r="BO8" s="9"/>
      <c r="BP8" s="9"/>
      <c r="BQ8" s="9"/>
      <c r="BR8" s="9"/>
      <c r="BS8" s="9"/>
      <c r="BT8" s="9"/>
      <c r="BU8" s="9"/>
      <c r="BV8" s="9"/>
      <c r="BW8" s="9"/>
      <c r="BX8" s="9"/>
      <c r="BY8" s="10"/>
    </row>
    <row r="9" spans="1:78" ht="18.75" customHeight="1" x14ac:dyDescent="0.2">
      <c r="A9" s="2"/>
      <c r="B9" s="78" t="s">
        <v>12</v>
      </c>
      <c r="C9" s="78"/>
      <c r="D9" s="78"/>
      <c r="E9" s="78"/>
      <c r="F9" s="78"/>
      <c r="G9" s="78"/>
      <c r="H9" s="78"/>
      <c r="I9" s="78" t="s">
        <v>13</v>
      </c>
      <c r="J9" s="78"/>
      <c r="K9" s="78"/>
      <c r="L9" s="78"/>
      <c r="M9" s="78"/>
      <c r="N9" s="78"/>
      <c r="O9" s="78"/>
      <c r="P9" s="78" t="s">
        <v>14</v>
      </c>
      <c r="Q9" s="78"/>
      <c r="R9" s="78"/>
      <c r="S9" s="78"/>
      <c r="T9" s="78"/>
      <c r="U9" s="78"/>
      <c r="V9" s="78"/>
      <c r="W9" s="78" t="s">
        <v>15</v>
      </c>
      <c r="X9" s="78"/>
      <c r="Y9" s="78"/>
      <c r="Z9" s="78"/>
      <c r="AA9" s="78"/>
      <c r="AB9" s="78"/>
      <c r="AC9" s="78"/>
      <c r="AD9" s="2"/>
      <c r="AE9" s="2"/>
      <c r="AF9" s="2"/>
      <c r="AG9" s="2"/>
      <c r="AH9" s="4"/>
      <c r="AI9" s="2"/>
      <c r="AJ9" s="2"/>
      <c r="AK9" s="2"/>
      <c r="AL9" s="78" t="s">
        <v>16</v>
      </c>
      <c r="AM9" s="78"/>
      <c r="AN9" s="78"/>
      <c r="AO9" s="78"/>
      <c r="AP9" s="78"/>
      <c r="AQ9" s="78"/>
      <c r="AR9" s="78"/>
      <c r="AS9" s="78"/>
      <c r="AT9" s="78" t="s">
        <v>17</v>
      </c>
      <c r="AU9" s="78"/>
      <c r="AV9" s="78"/>
      <c r="AW9" s="78"/>
      <c r="AX9" s="78"/>
      <c r="AY9" s="78"/>
      <c r="AZ9" s="78"/>
      <c r="BA9" s="78"/>
      <c r="BB9" s="78" t="s">
        <v>18</v>
      </c>
      <c r="BC9" s="78"/>
      <c r="BD9" s="78"/>
      <c r="BE9" s="78"/>
      <c r="BF9" s="78"/>
      <c r="BG9" s="78"/>
      <c r="BH9" s="78"/>
      <c r="BI9" s="78"/>
      <c r="BJ9" s="4"/>
      <c r="BK9" s="4"/>
      <c r="BL9" s="70" t="s">
        <v>19</v>
      </c>
      <c r="BM9" s="71"/>
      <c r="BN9" s="11" t="s">
        <v>20</v>
      </c>
      <c r="BO9" s="12"/>
      <c r="BP9" s="12"/>
      <c r="BQ9" s="12"/>
      <c r="BR9" s="12"/>
      <c r="BS9" s="12"/>
      <c r="BT9" s="12"/>
      <c r="BU9" s="12"/>
      <c r="BV9" s="12"/>
      <c r="BW9" s="12"/>
      <c r="BX9" s="12"/>
      <c r="BY9" s="13"/>
    </row>
    <row r="10" spans="1:78" ht="18.75" customHeight="1" x14ac:dyDescent="0.2">
      <c r="A10" s="2"/>
      <c r="B10" s="72" t="str">
        <f>データ!$N$6</f>
        <v>-</v>
      </c>
      <c r="C10" s="72"/>
      <c r="D10" s="72"/>
      <c r="E10" s="72"/>
      <c r="F10" s="72"/>
      <c r="G10" s="72"/>
      <c r="H10" s="72"/>
      <c r="I10" s="72" t="str">
        <f>データ!$O$6</f>
        <v>該当数値なし</v>
      </c>
      <c r="J10" s="72"/>
      <c r="K10" s="72"/>
      <c r="L10" s="72"/>
      <c r="M10" s="72"/>
      <c r="N10" s="72"/>
      <c r="O10" s="72"/>
      <c r="P10" s="72">
        <f>データ!$P$6</f>
        <v>98.74</v>
      </c>
      <c r="Q10" s="72"/>
      <c r="R10" s="72"/>
      <c r="S10" s="72"/>
      <c r="T10" s="72"/>
      <c r="U10" s="72"/>
      <c r="V10" s="72"/>
      <c r="W10" s="73">
        <f>データ!$Q$6</f>
        <v>3250</v>
      </c>
      <c r="X10" s="73"/>
      <c r="Y10" s="73"/>
      <c r="Z10" s="73"/>
      <c r="AA10" s="73"/>
      <c r="AB10" s="73"/>
      <c r="AC10" s="73"/>
      <c r="AD10" s="2"/>
      <c r="AE10" s="2"/>
      <c r="AF10" s="2"/>
      <c r="AG10" s="2"/>
      <c r="AH10" s="2"/>
      <c r="AI10" s="2"/>
      <c r="AJ10" s="2"/>
      <c r="AK10" s="2"/>
      <c r="AL10" s="73">
        <f>データ!$U$6</f>
        <v>12902</v>
      </c>
      <c r="AM10" s="73"/>
      <c r="AN10" s="73"/>
      <c r="AO10" s="73"/>
      <c r="AP10" s="73"/>
      <c r="AQ10" s="73"/>
      <c r="AR10" s="73"/>
      <c r="AS10" s="73"/>
      <c r="AT10" s="72">
        <f>データ!$V$6</f>
        <v>71.400000000000006</v>
      </c>
      <c r="AU10" s="72"/>
      <c r="AV10" s="72"/>
      <c r="AW10" s="72"/>
      <c r="AX10" s="72"/>
      <c r="AY10" s="72"/>
      <c r="AZ10" s="72"/>
      <c r="BA10" s="72"/>
      <c r="BB10" s="72">
        <f>データ!$W$6</f>
        <v>180.7</v>
      </c>
      <c r="BC10" s="72"/>
      <c r="BD10" s="72"/>
      <c r="BE10" s="72"/>
      <c r="BF10" s="72"/>
      <c r="BG10" s="72"/>
      <c r="BH10" s="72"/>
      <c r="BI10" s="72"/>
      <c r="BJ10" s="2"/>
      <c r="BK10" s="2"/>
      <c r="BL10" s="74" t="s">
        <v>21</v>
      </c>
      <c r="BM10" s="75"/>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2">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43" t="s">
        <v>25</v>
      </c>
      <c r="BM14" s="44"/>
      <c r="BN14" s="44"/>
      <c r="BO14" s="44"/>
      <c r="BP14" s="44"/>
      <c r="BQ14" s="44"/>
      <c r="BR14" s="44"/>
      <c r="BS14" s="44"/>
      <c r="BT14" s="44"/>
      <c r="BU14" s="44"/>
      <c r="BV14" s="44"/>
      <c r="BW14" s="44"/>
      <c r="BX14" s="44"/>
      <c r="BY14" s="44"/>
      <c r="BZ14" s="45"/>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6"/>
      <c r="BM15" s="47"/>
      <c r="BN15" s="47"/>
      <c r="BO15" s="47"/>
      <c r="BP15" s="47"/>
      <c r="BQ15" s="47"/>
      <c r="BR15" s="47"/>
      <c r="BS15" s="47"/>
      <c r="BT15" s="47"/>
      <c r="BU15" s="47"/>
      <c r="BV15" s="47"/>
      <c r="BW15" s="47"/>
      <c r="BX15" s="47"/>
      <c r="BY15" s="47"/>
      <c r="BZ15" s="48"/>
    </row>
    <row r="16" spans="1:78" ht="13.5" customHeight="1" x14ac:dyDescent="0.2">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121</v>
      </c>
      <c r="BM16" s="50"/>
      <c r="BN16" s="50"/>
      <c r="BO16" s="50"/>
      <c r="BP16" s="50"/>
      <c r="BQ16" s="50"/>
      <c r="BR16" s="50"/>
      <c r="BS16" s="50"/>
      <c r="BT16" s="50"/>
      <c r="BU16" s="50"/>
      <c r="BV16" s="50"/>
      <c r="BW16" s="50"/>
      <c r="BX16" s="50"/>
      <c r="BY16" s="50"/>
      <c r="BZ16" s="51"/>
    </row>
    <row r="17" spans="1:78" ht="13.5" customHeight="1" x14ac:dyDescent="0.2">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x14ac:dyDescent="0.2">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x14ac:dyDescent="0.2">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x14ac:dyDescent="0.2">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x14ac:dyDescent="0.2">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x14ac:dyDescent="0.2">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x14ac:dyDescent="0.2">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x14ac:dyDescent="0.2">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x14ac:dyDescent="0.2">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x14ac:dyDescent="0.2">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x14ac:dyDescent="0.2">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x14ac:dyDescent="0.2">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x14ac:dyDescent="0.2">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x14ac:dyDescent="0.2">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x14ac:dyDescent="0.2">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x14ac:dyDescent="0.2">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x14ac:dyDescent="0.2">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x14ac:dyDescent="0.2">
      <c r="A34" s="2"/>
      <c r="B34" s="17"/>
      <c r="C34" s="55" t="s">
        <v>26</v>
      </c>
      <c r="D34" s="55"/>
      <c r="E34" s="55"/>
      <c r="F34" s="55"/>
      <c r="G34" s="55"/>
      <c r="H34" s="55"/>
      <c r="I34" s="55"/>
      <c r="J34" s="55"/>
      <c r="K34" s="55"/>
      <c r="L34" s="55"/>
      <c r="M34" s="55"/>
      <c r="N34" s="55"/>
      <c r="O34" s="55"/>
      <c r="P34" s="55"/>
      <c r="Q34" s="20"/>
      <c r="R34" s="55" t="s">
        <v>27</v>
      </c>
      <c r="S34" s="55"/>
      <c r="T34" s="55"/>
      <c r="U34" s="55"/>
      <c r="V34" s="55"/>
      <c r="W34" s="55"/>
      <c r="X34" s="55"/>
      <c r="Y34" s="55"/>
      <c r="Z34" s="55"/>
      <c r="AA34" s="55"/>
      <c r="AB34" s="55"/>
      <c r="AC34" s="55"/>
      <c r="AD34" s="55"/>
      <c r="AE34" s="55"/>
      <c r="AF34" s="20"/>
      <c r="AG34" s="55" t="s">
        <v>28</v>
      </c>
      <c r="AH34" s="55"/>
      <c r="AI34" s="55"/>
      <c r="AJ34" s="55"/>
      <c r="AK34" s="55"/>
      <c r="AL34" s="55"/>
      <c r="AM34" s="55"/>
      <c r="AN34" s="55"/>
      <c r="AO34" s="55"/>
      <c r="AP34" s="55"/>
      <c r="AQ34" s="55"/>
      <c r="AR34" s="55"/>
      <c r="AS34" s="55"/>
      <c r="AT34" s="55"/>
      <c r="AU34" s="20"/>
      <c r="AV34" s="55" t="s">
        <v>29</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x14ac:dyDescent="0.2">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x14ac:dyDescent="0.2">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x14ac:dyDescent="0.2">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x14ac:dyDescent="0.2">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x14ac:dyDescent="0.2">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x14ac:dyDescent="0.2">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x14ac:dyDescent="0.2">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x14ac:dyDescent="0.2">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x14ac:dyDescent="0.2">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x14ac:dyDescent="0.2">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x14ac:dyDescent="0.2">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30</v>
      </c>
      <c r="BM45" s="44"/>
      <c r="BN45" s="44"/>
      <c r="BO45" s="44"/>
      <c r="BP45" s="44"/>
      <c r="BQ45" s="44"/>
      <c r="BR45" s="44"/>
      <c r="BS45" s="44"/>
      <c r="BT45" s="44"/>
      <c r="BU45" s="44"/>
      <c r="BV45" s="44"/>
      <c r="BW45" s="44"/>
      <c r="BX45" s="44"/>
      <c r="BY45" s="44"/>
      <c r="BZ45" s="45"/>
    </row>
    <row r="46" spans="1:78" ht="13.5" customHeight="1" x14ac:dyDescent="0.2">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x14ac:dyDescent="0.2">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56" t="s">
        <v>120</v>
      </c>
      <c r="BM47" s="57"/>
      <c r="BN47" s="57"/>
      <c r="BO47" s="57"/>
      <c r="BP47" s="57"/>
      <c r="BQ47" s="57"/>
      <c r="BR47" s="57"/>
      <c r="BS47" s="57"/>
      <c r="BT47" s="57"/>
      <c r="BU47" s="57"/>
      <c r="BV47" s="57"/>
      <c r="BW47" s="57"/>
      <c r="BX47" s="57"/>
      <c r="BY47" s="57"/>
      <c r="BZ47" s="58"/>
    </row>
    <row r="48" spans="1:78" ht="13.5" customHeight="1" x14ac:dyDescent="0.2">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56"/>
      <c r="BM48" s="57"/>
      <c r="BN48" s="57"/>
      <c r="BO48" s="57"/>
      <c r="BP48" s="57"/>
      <c r="BQ48" s="57"/>
      <c r="BR48" s="57"/>
      <c r="BS48" s="57"/>
      <c r="BT48" s="57"/>
      <c r="BU48" s="57"/>
      <c r="BV48" s="57"/>
      <c r="BW48" s="57"/>
      <c r="BX48" s="57"/>
      <c r="BY48" s="57"/>
      <c r="BZ48" s="58"/>
    </row>
    <row r="49" spans="1:78" ht="13.5" customHeight="1" x14ac:dyDescent="0.2">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56"/>
      <c r="BM49" s="57"/>
      <c r="BN49" s="57"/>
      <c r="BO49" s="57"/>
      <c r="BP49" s="57"/>
      <c r="BQ49" s="57"/>
      <c r="BR49" s="57"/>
      <c r="BS49" s="57"/>
      <c r="BT49" s="57"/>
      <c r="BU49" s="57"/>
      <c r="BV49" s="57"/>
      <c r="BW49" s="57"/>
      <c r="BX49" s="57"/>
      <c r="BY49" s="57"/>
      <c r="BZ49" s="58"/>
    </row>
    <row r="50" spans="1:78" ht="13.5" customHeight="1" x14ac:dyDescent="0.2">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56"/>
      <c r="BM50" s="57"/>
      <c r="BN50" s="57"/>
      <c r="BO50" s="57"/>
      <c r="BP50" s="57"/>
      <c r="BQ50" s="57"/>
      <c r="BR50" s="57"/>
      <c r="BS50" s="57"/>
      <c r="BT50" s="57"/>
      <c r="BU50" s="57"/>
      <c r="BV50" s="57"/>
      <c r="BW50" s="57"/>
      <c r="BX50" s="57"/>
      <c r="BY50" s="57"/>
      <c r="BZ50" s="58"/>
    </row>
    <row r="51" spans="1:78" ht="13.5" customHeight="1" x14ac:dyDescent="0.2">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56"/>
      <c r="BM51" s="57"/>
      <c r="BN51" s="57"/>
      <c r="BO51" s="57"/>
      <c r="BP51" s="57"/>
      <c r="BQ51" s="57"/>
      <c r="BR51" s="57"/>
      <c r="BS51" s="57"/>
      <c r="BT51" s="57"/>
      <c r="BU51" s="57"/>
      <c r="BV51" s="57"/>
      <c r="BW51" s="57"/>
      <c r="BX51" s="57"/>
      <c r="BY51" s="57"/>
      <c r="BZ51" s="58"/>
    </row>
    <row r="52" spans="1:78" ht="13.5" customHeight="1" x14ac:dyDescent="0.2">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56"/>
      <c r="BM52" s="57"/>
      <c r="BN52" s="57"/>
      <c r="BO52" s="57"/>
      <c r="BP52" s="57"/>
      <c r="BQ52" s="57"/>
      <c r="BR52" s="57"/>
      <c r="BS52" s="57"/>
      <c r="BT52" s="57"/>
      <c r="BU52" s="57"/>
      <c r="BV52" s="57"/>
      <c r="BW52" s="57"/>
      <c r="BX52" s="57"/>
      <c r="BY52" s="57"/>
      <c r="BZ52" s="58"/>
    </row>
    <row r="53" spans="1:78" ht="13.5" customHeight="1" x14ac:dyDescent="0.2">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56"/>
      <c r="BM53" s="57"/>
      <c r="BN53" s="57"/>
      <c r="BO53" s="57"/>
      <c r="BP53" s="57"/>
      <c r="BQ53" s="57"/>
      <c r="BR53" s="57"/>
      <c r="BS53" s="57"/>
      <c r="BT53" s="57"/>
      <c r="BU53" s="57"/>
      <c r="BV53" s="57"/>
      <c r="BW53" s="57"/>
      <c r="BX53" s="57"/>
      <c r="BY53" s="57"/>
      <c r="BZ53" s="58"/>
    </row>
    <row r="54" spans="1:78" ht="13.5" customHeight="1" x14ac:dyDescent="0.2">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56"/>
      <c r="BM54" s="57"/>
      <c r="BN54" s="57"/>
      <c r="BO54" s="57"/>
      <c r="BP54" s="57"/>
      <c r="BQ54" s="57"/>
      <c r="BR54" s="57"/>
      <c r="BS54" s="57"/>
      <c r="BT54" s="57"/>
      <c r="BU54" s="57"/>
      <c r="BV54" s="57"/>
      <c r="BW54" s="57"/>
      <c r="BX54" s="57"/>
      <c r="BY54" s="57"/>
      <c r="BZ54" s="58"/>
    </row>
    <row r="55" spans="1:78" ht="13.5" customHeight="1" x14ac:dyDescent="0.2">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56"/>
      <c r="BM55" s="57"/>
      <c r="BN55" s="57"/>
      <c r="BO55" s="57"/>
      <c r="BP55" s="57"/>
      <c r="BQ55" s="57"/>
      <c r="BR55" s="57"/>
      <c r="BS55" s="57"/>
      <c r="BT55" s="57"/>
      <c r="BU55" s="57"/>
      <c r="BV55" s="57"/>
      <c r="BW55" s="57"/>
      <c r="BX55" s="57"/>
      <c r="BY55" s="57"/>
      <c r="BZ55" s="58"/>
    </row>
    <row r="56" spans="1:78" ht="13.5" customHeight="1" x14ac:dyDescent="0.2">
      <c r="A56" s="2"/>
      <c r="B56" s="17"/>
      <c r="C56" s="55" t="s">
        <v>31</v>
      </c>
      <c r="D56" s="55"/>
      <c r="E56" s="55"/>
      <c r="F56" s="55"/>
      <c r="G56" s="55"/>
      <c r="H56" s="55"/>
      <c r="I56" s="55"/>
      <c r="J56" s="55"/>
      <c r="K56" s="55"/>
      <c r="L56" s="55"/>
      <c r="M56" s="55"/>
      <c r="N56" s="55"/>
      <c r="O56" s="55"/>
      <c r="P56" s="55"/>
      <c r="Q56" s="20"/>
      <c r="R56" s="55" t="s">
        <v>32</v>
      </c>
      <c r="S56" s="55"/>
      <c r="T56" s="55"/>
      <c r="U56" s="55"/>
      <c r="V56" s="55"/>
      <c r="W56" s="55"/>
      <c r="X56" s="55"/>
      <c r="Y56" s="55"/>
      <c r="Z56" s="55"/>
      <c r="AA56" s="55"/>
      <c r="AB56" s="55"/>
      <c r="AC56" s="55"/>
      <c r="AD56" s="55"/>
      <c r="AE56" s="55"/>
      <c r="AF56" s="20"/>
      <c r="AG56" s="55" t="s">
        <v>33</v>
      </c>
      <c r="AH56" s="55"/>
      <c r="AI56" s="55"/>
      <c r="AJ56" s="55"/>
      <c r="AK56" s="55"/>
      <c r="AL56" s="55"/>
      <c r="AM56" s="55"/>
      <c r="AN56" s="55"/>
      <c r="AO56" s="55"/>
      <c r="AP56" s="55"/>
      <c r="AQ56" s="55"/>
      <c r="AR56" s="55"/>
      <c r="AS56" s="55"/>
      <c r="AT56" s="55"/>
      <c r="AU56" s="20"/>
      <c r="AV56" s="55" t="s">
        <v>34</v>
      </c>
      <c r="AW56" s="55"/>
      <c r="AX56" s="55"/>
      <c r="AY56" s="55"/>
      <c r="AZ56" s="55"/>
      <c r="BA56" s="55"/>
      <c r="BB56" s="55"/>
      <c r="BC56" s="55"/>
      <c r="BD56" s="55"/>
      <c r="BE56" s="55"/>
      <c r="BF56" s="55"/>
      <c r="BG56" s="55"/>
      <c r="BH56" s="55"/>
      <c r="BI56" s="55"/>
      <c r="BJ56" s="19"/>
      <c r="BK56" s="2"/>
      <c r="BL56" s="56"/>
      <c r="BM56" s="57"/>
      <c r="BN56" s="57"/>
      <c r="BO56" s="57"/>
      <c r="BP56" s="57"/>
      <c r="BQ56" s="57"/>
      <c r="BR56" s="57"/>
      <c r="BS56" s="57"/>
      <c r="BT56" s="57"/>
      <c r="BU56" s="57"/>
      <c r="BV56" s="57"/>
      <c r="BW56" s="57"/>
      <c r="BX56" s="57"/>
      <c r="BY56" s="57"/>
      <c r="BZ56" s="58"/>
    </row>
    <row r="57" spans="1:78" ht="13.5" customHeight="1" x14ac:dyDescent="0.2">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56"/>
      <c r="BM57" s="57"/>
      <c r="BN57" s="57"/>
      <c r="BO57" s="57"/>
      <c r="BP57" s="57"/>
      <c r="BQ57" s="57"/>
      <c r="BR57" s="57"/>
      <c r="BS57" s="57"/>
      <c r="BT57" s="57"/>
      <c r="BU57" s="57"/>
      <c r="BV57" s="57"/>
      <c r="BW57" s="57"/>
      <c r="BX57" s="57"/>
      <c r="BY57" s="57"/>
      <c r="BZ57" s="58"/>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6"/>
      <c r="BM58" s="57"/>
      <c r="BN58" s="57"/>
      <c r="BO58" s="57"/>
      <c r="BP58" s="57"/>
      <c r="BQ58" s="57"/>
      <c r="BR58" s="57"/>
      <c r="BS58" s="57"/>
      <c r="BT58" s="57"/>
      <c r="BU58" s="57"/>
      <c r="BV58" s="57"/>
      <c r="BW58" s="57"/>
      <c r="BX58" s="57"/>
      <c r="BY58" s="57"/>
      <c r="BZ58" s="58"/>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6"/>
      <c r="BM59" s="57"/>
      <c r="BN59" s="57"/>
      <c r="BO59" s="57"/>
      <c r="BP59" s="57"/>
      <c r="BQ59" s="57"/>
      <c r="BR59" s="57"/>
      <c r="BS59" s="57"/>
      <c r="BT59" s="57"/>
      <c r="BU59" s="57"/>
      <c r="BV59" s="57"/>
      <c r="BW59" s="57"/>
      <c r="BX59" s="57"/>
      <c r="BY59" s="57"/>
      <c r="BZ59" s="58"/>
    </row>
    <row r="60" spans="1:78" ht="13.5" customHeight="1" x14ac:dyDescent="0.2">
      <c r="A60" s="2"/>
      <c r="B60" s="62" t="s">
        <v>35</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6"/>
      <c r="BM60" s="57"/>
      <c r="BN60" s="57"/>
      <c r="BO60" s="57"/>
      <c r="BP60" s="57"/>
      <c r="BQ60" s="57"/>
      <c r="BR60" s="57"/>
      <c r="BS60" s="57"/>
      <c r="BT60" s="57"/>
      <c r="BU60" s="57"/>
      <c r="BV60" s="57"/>
      <c r="BW60" s="57"/>
      <c r="BX60" s="57"/>
      <c r="BY60" s="57"/>
      <c r="BZ60" s="58"/>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6"/>
      <c r="BM61" s="57"/>
      <c r="BN61" s="57"/>
      <c r="BO61" s="57"/>
      <c r="BP61" s="57"/>
      <c r="BQ61" s="57"/>
      <c r="BR61" s="57"/>
      <c r="BS61" s="57"/>
      <c r="BT61" s="57"/>
      <c r="BU61" s="57"/>
      <c r="BV61" s="57"/>
      <c r="BW61" s="57"/>
      <c r="BX61" s="57"/>
      <c r="BY61" s="57"/>
      <c r="BZ61" s="58"/>
    </row>
    <row r="62" spans="1:78" ht="13.5" customHeight="1" x14ac:dyDescent="0.2">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56"/>
      <c r="BM62" s="57"/>
      <c r="BN62" s="57"/>
      <c r="BO62" s="57"/>
      <c r="BP62" s="57"/>
      <c r="BQ62" s="57"/>
      <c r="BR62" s="57"/>
      <c r="BS62" s="57"/>
      <c r="BT62" s="57"/>
      <c r="BU62" s="57"/>
      <c r="BV62" s="57"/>
      <c r="BW62" s="57"/>
      <c r="BX62" s="57"/>
      <c r="BY62" s="57"/>
      <c r="BZ62" s="58"/>
    </row>
    <row r="63" spans="1:78" ht="13.5" customHeight="1" x14ac:dyDescent="0.2">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9"/>
      <c r="BM63" s="60"/>
      <c r="BN63" s="60"/>
      <c r="BO63" s="60"/>
      <c r="BP63" s="60"/>
      <c r="BQ63" s="60"/>
      <c r="BR63" s="60"/>
      <c r="BS63" s="60"/>
      <c r="BT63" s="60"/>
      <c r="BU63" s="60"/>
      <c r="BV63" s="60"/>
      <c r="BW63" s="60"/>
      <c r="BX63" s="60"/>
      <c r="BY63" s="60"/>
      <c r="BZ63" s="61"/>
    </row>
    <row r="64" spans="1:78" ht="13.5" customHeight="1" x14ac:dyDescent="0.2">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36</v>
      </c>
      <c r="BM64" s="44"/>
      <c r="BN64" s="44"/>
      <c r="BO64" s="44"/>
      <c r="BP64" s="44"/>
      <c r="BQ64" s="44"/>
      <c r="BR64" s="44"/>
      <c r="BS64" s="44"/>
      <c r="BT64" s="44"/>
      <c r="BU64" s="44"/>
      <c r="BV64" s="44"/>
      <c r="BW64" s="44"/>
      <c r="BX64" s="44"/>
      <c r="BY64" s="44"/>
      <c r="BZ64" s="45"/>
    </row>
    <row r="65" spans="1:78" ht="13.5" customHeight="1" x14ac:dyDescent="0.2">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x14ac:dyDescent="0.2">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119</v>
      </c>
      <c r="BM66" s="50"/>
      <c r="BN66" s="50"/>
      <c r="BO66" s="50"/>
      <c r="BP66" s="50"/>
      <c r="BQ66" s="50"/>
      <c r="BR66" s="50"/>
      <c r="BS66" s="50"/>
      <c r="BT66" s="50"/>
      <c r="BU66" s="50"/>
      <c r="BV66" s="50"/>
      <c r="BW66" s="50"/>
      <c r="BX66" s="50"/>
      <c r="BY66" s="50"/>
      <c r="BZ66" s="51"/>
    </row>
    <row r="67" spans="1:78" ht="13.5" customHeight="1" x14ac:dyDescent="0.2">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x14ac:dyDescent="0.2">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x14ac:dyDescent="0.2">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x14ac:dyDescent="0.2">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x14ac:dyDescent="0.2">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x14ac:dyDescent="0.2">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x14ac:dyDescent="0.2">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x14ac:dyDescent="0.2">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x14ac:dyDescent="0.2">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x14ac:dyDescent="0.2">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x14ac:dyDescent="0.2">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x14ac:dyDescent="0.2">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x14ac:dyDescent="0.2">
      <c r="A79" s="2"/>
      <c r="B79" s="17"/>
      <c r="C79" s="55" t="s">
        <v>37</v>
      </c>
      <c r="D79" s="55"/>
      <c r="E79" s="55"/>
      <c r="F79" s="55"/>
      <c r="G79" s="55"/>
      <c r="H79" s="55"/>
      <c r="I79" s="55"/>
      <c r="J79" s="55"/>
      <c r="K79" s="55"/>
      <c r="L79" s="55"/>
      <c r="M79" s="55"/>
      <c r="N79" s="55"/>
      <c r="O79" s="55"/>
      <c r="P79" s="55"/>
      <c r="Q79" s="55"/>
      <c r="R79" s="55"/>
      <c r="S79" s="55"/>
      <c r="T79" s="55"/>
      <c r="U79" s="20"/>
      <c r="V79" s="20"/>
      <c r="W79" s="55" t="s">
        <v>38</v>
      </c>
      <c r="X79" s="55"/>
      <c r="Y79" s="55"/>
      <c r="Z79" s="55"/>
      <c r="AA79" s="55"/>
      <c r="AB79" s="55"/>
      <c r="AC79" s="55"/>
      <c r="AD79" s="55"/>
      <c r="AE79" s="55"/>
      <c r="AF79" s="55"/>
      <c r="AG79" s="55"/>
      <c r="AH79" s="55"/>
      <c r="AI79" s="55"/>
      <c r="AJ79" s="55"/>
      <c r="AK79" s="55"/>
      <c r="AL79" s="55"/>
      <c r="AM79" s="55"/>
      <c r="AN79" s="55"/>
      <c r="AO79" s="20"/>
      <c r="AP79" s="20"/>
      <c r="AQ79" s="55" t="s">
        <v>39</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x14ac:dyDescent="0.2">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2">
      <c r="C83" s="26" t="s">
        <v>40</v>
      </c>
    </row>
    <row r="84" spans="1:78" hidden="1" x14ac:dyDescent="0.2">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2">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53</v>
      </c>
      <c r="N85" s="27" t="s">
        <v>53</v>
      </c>
      <c r="O85" s="27" t="str">
        <f>データ!EN6</f>
        <v>【0.59】</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ColWidth="9" defaultRowHeight="13.2" x14ac:dyDescent="0.2"/>
  <cols>
    <col min="1" max="1" width="9" style="3"/>
    <col min="2" max="144" width="11.88671875" style="3" customWidth="1"/>
    <col min="145" max="16384" width="9" style="3"/>
  </cols>
  <sheetData>
    <row r="1" spans="1:144" x14ac:dyDescent="0.2">
      <c r="A1" s="3" t="s">
        <v>54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55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56</v>
      </c>
      <c r="B3" s="30" t="s">
        <v>57</v>
      </c>
      <c r="C3" s="30" t="s">
        <v>58</v>
      </c>
      <c r="D3" s="30" t="s">
        <v>59</v>
      </c>
      <c r="E3" s="30" t="s">
        <v>60</v>
      </c>
      <c r="F3" s="30" t="s">
        <v>61</v>
      </c>
      <c r="G3" s="30" t="s">
        <v>62</v>
      </c>
      <c r="H3" s="84" t="s">
        <v>63</v>
      </c>
      <c r="I3" s="85"/>
      <c r="J3" s="85"/>
      <c r="K3" s="85"/>
      <c r="L3" s="85"/>
      <c r="M3" s="85"/>
      <c r="N3" s="85"/>
      <c r="O3" s="85"/>
      <c r="P3" s="85"/>
      <c r="Q3" s="85"/>
      <c r="R3" s="85"/>
      <c r="S3" s="85"/>
      <c r="T3" s="85"/>
      <c r="U3" s="85"/>
      <c r="V3" s="85"/>
      <c r="W3" s="86"/>
      <c r="X3" s="90" t="s">
        <v>64</v>
      </c>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t="s">
        <v>65</v>
      </c>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row>
    <row r="4" spans="1:144" x14ac:dyDescent="0.2">
      <c r="A4" s="29" t="s">
        <v>66</v>
      </c>
      <c r="B4" s="31"/>
      <c r="C4" s="31"/>
      <c r="D4" s="31"/>
      <c r="E4" s="31"/>
      <c r="F4" s="31"/>
      <c r="G4" s="31"/>
      <c r="H4" s="87"/>
      <c r="I4" s="88"/>
      <c r="J4" s="88"/>
      <c r="K4" s="88"/>
      <c r="L4" s="88"/>
      <c r="M4" s="88"/>
      <c r="N4" s="88"/>
      <c r="O4" s="88"/>
      <c r="P4" s="88"/>
      <c r="Q4" s="88"/>
      <c r="R4" s="88"/>
      <c r="S4" s="88"/>
      <c r="T4" s="88"/>
      <c r="U4" s="88"/>
      <c r="V4" s="88"/>
      <c r="W4" s="89"/>
      <c r="X4" s="83" t="s">
        <v>67</v>
      </c>
      <c r="Y4" s="83"/>
      <c r="Z4" s="83"/>
      <c r="AA4" s="83"/>
      <c r="AB4" s="83"/>
      <c r="AC4" s="83"/>
      <c r="AD4" s="83"/>
      <c r="AE4" s="83"/>
      <c r="AF4" s="83"/>
      <c r="AG4" s="83"/>
      <c r="AH4" s="83"/>
      <c r="AI4" s="83" t="s">
        <v>68</v>
      </c>
      <c r="AJ4" s="83"/>
      <c r="AK4" s="83"/>
      <c r="AL4" s="83"/>
      <c r="AM4" s="83"/>
      <c r="AN4" s="83"/>
      <c r="AO4" s="83"/>
      <c r="AP4" s="83"/>
      <c r="AQ4" s="83"/>
      <c r="AR4" s="83"/>
      <c r="AS4" s="83"/>
      <c r="AT4" s="83" t="s">
        <v>69</v>
      </c>
      <c r="AU4" s="83"/>
      <c r="AV4" s="83"/>
      <c r="AW4" s="83"/>
      <c r="AX4" s="83"/>
      <c r="AY4" s="83"/>
      <c r="AZ4" s="83"/>
      <c r="BA4" s="83"/>
      <c r="BB4" s="83"/>
      <c r="BC4" s="83"/>
      <c r="BD4" s="83"/>
      <c r="BE4" s="83" t="s">
        <v>70</v>
      </c>
      <c r="BF4" s="83"/>
      <c r="BG4" s="83"/>
      <c r="BH4" s="83"/>
      <c r="BI4" s="83"/>
      <c r="BJ4" s="83"/>
      <c r="BK4" s="83"/>
      <c r="BL4" s="83"/>
      <c r="BM4" s="83"/>
      <c r="BN4" s="83"/>
      <c r="BO4" s="83"/>
      <c r="BP4" s="83" t="s">
        <v>71</v>
      </c>
      <c r="BQ4" s="83"/>
      <c r="BR4" s="83"/>
      <c r="BS4" s="83"/>
      <c r="BT4" s="83"/>
      <c r="BU4" s="83"/>
      <c r="BV4" s="83"/>
      <c r="BW4" s="83"/>
      <c r="BX4" s="83"/>
      <c r="BY4" s="83"/>
      <c r="BZ4" s="83"/>
      <c r="CA4" s="83" t="s">
        <v>72</v>
      </c>
      <c r="CB4" s="83"/>
      <c r="CC4" s="83"/>
      <c r="CD4" s="83"/>
      <c r="CE4" s="83"/>
      <c r="CF4" s="83"/>
      <c r="CG4" s="83"/>
      <c r="CH4" s="83"/>
      <c r="CI4" s="83"/>
      <c r="CJ4" s="83"/>
      <c r="CK4" s="83"/>
      <c r="CL4" s="83" t="s">
        <v>73</v>
      </c>
      <c r="CM4" s="83"/>
      <c r="CN4" s="83"/>
      <c r="CO4" s="83"/>
      <c r="CP4" s="83"/>
      <c r="CQ4" s="83"/>
      <c r="CR4" s="83"/>
      <c r="CS4" s="83"/>
      <c r="CT4" s="83"/>
      <c r="CU4" s="83"/>
      <c r="CV4" s="83"/>
      <c r="CW4" s="83" t="s">
        <v>74</v>
      </c>
      <c r="CX4" s="83"/>
      <c r="CY4" s="83"/>
      <c r="CZ4" s="83"/>
      <c r="DA4" s="83"/>
      <c r="DB4" s="83"/>
      <c r="DC4" s="83"/>
      <c r="DD4" s="83"/>
      <c r="DE4" s="83"/>
      <c r="DF4" s="83"/>
      <c r="DG4" s="83"/>
      <c r="DH4" s="83" t="s">
        <v>75</v>
      </c>
      <c r="DI4" s="83"/>
      <c r="DJ4" s="83"/>
      <c r="DK4" s="83"/>
      <c r="DL4" s="83"/>
      <c r="DM4" s="83"/>
      <c r="DN4" s="83"/>
      <c r="DO4" s="83"/>
      <c r="DP4" s="83"/>
      <c r="DQ4" s="83"/>
      <c r="DR4" s="83"/>
      <c r="DS4" s="83" t="s">
        <v>76</v>
      </c>
      <c r="DT4" s="83"/>
      <c r="DU4" s="83"/>
      <c r="DV4" s="83"/>
      <c r="DW4" s="83"/>
      <c r="DX4" s="83"/>
      <c r="DY4" s="83"/>
      <c r="DZ4" s="83"/>
      <c r="EA4" s="83"/>
      <c r="EB4" s="83"/>
      <c r="EC4" s="83"/>
      <c r="ED4" s="83" t="s">
        <v>77</v>
      </c>
      <c r="EE4" s="83"/>
      <c r="EF4" s="83"/>
      <c r="EG4" s="83"/>
      <c r="EH4" s="83"/>
      <c r="EI4" s="83"/>
      <c r="EJ4" s="83"/>
      <c r="EK4" s="83"/>
      <c r="EL4" s="83"/>
      <c r="EM4" s="83"/>
      <c r="EN4" s="83"/>
    </row>
    <row r="5" spans="1:144" x14ac:dyDescent="0.2">
      <c r="A5" s="29" t="s">
        <v>78</v>
      </c>
      <c r="B5" s="32"/>
      <c r="C5" s="32"/>
      <c r="D5" s="32"/>
      <c r="E5" s="32"/>
      <c r="F5" s="32"/>
      <c r="G5" s="32"/>
      <c r="H5" s="33" t="s">
        <v>79</v>
      </c>
      <c r="I5" s="33" t="s">
        <v>80</v>
      </c>
      <c r="J5" s="33" t="s">
        <v>81</v>
      </c>
      <c r="K5" s="33" t="s">
        <v>82</v>
      </c>
      <c r="L5" s="33" t="s">
        <v>83</v>
      </c>
      <c r="M5" s="33" t="s">
        <v>84</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41</v>
      </c>
      <c r="AI5" s="33" t="s">
        <v>95</v>
      </c>
      <c r="AJ5" s="33" t="s">
        <v>96</v>
      </c>
      <c r="AK5" s="33" t="s">
        <v>97</v>
      </c>
      <c r="AL5" s="33" t="s">
        <v>98</v>
      </c>
      <c r="AM5" s="33" t="s">
        <v>99</v>
      </c>
      <c r="AN5" s="33" t="s">
        <v>100</v>
      </c>
      <c r="AO5" s="33" t="s">
        <v>101</v>
      </c>
      <c r="AP5" s="33" t="s">
        <v>102</v>
      </c>
      <c r="AQ5" s="33" t="s">
        <v>103</v>
      </c>
      <c r="AR5" s="33" t="s">
        <v>104</v>
      </c>
      <c r="AS5" s="33" t="s">
        <v>105</v>
      </c>
      <c r="AT5" s="33" t="s">
        <v>95</v>
      </c>
      <c r="AU5" s="33" t="s">
        <v>96</v>
      </c>
      <c r="AV5" s="33" t="s">
        <v>97</v>
      </c>
      <c r="AW5" s="33" t="s">
        <v>98</v>
      </c>
      <c r="AX5" s="33" t="s">
        <v>99</v>
      </c>
      <c r="AY5" s="33" t="s">
        <v>100</v>
      </c>
      <c r="AZ5" s="33" t="s">
        <v>101</v>
      </c>
      <c r="BA5" s="33" t="s">
        <v>102</v>
      </c>
      <c r="BB5" s="33" t="s">
        <v>103</v>
      </c>
      <c r="BC5" s="33" t="s">
        <v>104</v>
      </c>
      <c r="BD5" s="33" t="s">
        <v>105</v>
      </c>
      <c r="BE5" s="33" t="s">
        <v>95</v>
      </c>
      <c r="BF5" s="33" t="s">
        <v>96</v>
      </c>
      <c r="BG5" s="33" t="s">
        <v>97</v>
      </c>
      <c r="BH5" s="33" t="s">
        <v>98</v>
      </c>
      <c r="BI5" s="33" t="s">
        <v>99</v>
      </c>
      <c r="BJ5" s="33" t="s">
        <v>100</v>
      </c>
      <c r="BK5" s="33" t="s">
        <v>101</v>
      </c>
      <c r="BL5" s="33" t="s">
        <v>102</v>
      </c>
      <c r="BM5" s="33" t="s">
        <v>103</v>
      </c>
      <c r="BN5" s="33" t="s">
        <v>104</v>
      </c>
      <c r="BO5" s="33" t="s">
        <v>105</v>
      </c>
      <c r="BP5" s="33" t="s">
        <v>95</v>
      </c>
      <c r="BQ5" s="33" t="s">
        <v>96</v>
      </c>
      <c r="BR5" s="33" t="s">
        <v>97</v>
      </c>
      <c r="BS5" s="33" t="s">
        <v>98</v>
      </c>
      <c r="BT5" s="33" t="s">
        <v>99</v>
      </c>
      <c r="BU5" s="33" t="s">
        <v>100</v>
      </c>
      <c r="BV5" s="33" t="s">
        <v>101</v>
      </c>
      <c r="BW5" s="33" t="s">
        <v>102</v>
      </c>
      <c r="BX5" s="33" t="s">
        <v>103</v>
      </c>
      <c r="BY5" s="33" t="s">
        <v>104</v>
      </c>
      <c r="BZ5" s="33" t="s">
        <v>105</v>
      </c>
      <c r="CA5" s="33" t="s">
        <v>95</v>
      </c>
      <c r="CB5" s="33" t="s">
        <v>96</v>
      </c>
      <c r="CC5" s="33" t="s">
        <v>97</v>
      </c>
      <c r="CD5" s="33" t="s">
        <v>98</v>
      </c>
      <c r="CE5" s="33" t="s">
        <v>99</v>
      </c>
      <c r="CF5" s="33" t="s">
        <v>100</v>
      </c>
      <c r="CG5" s="33" t="s">
        <v>101</v>
      </c>
      <c r="CH5" s="33" t="s">
        <v>102</v>
      </c>
      <c r="CI5" s="33" t="s">
        <v>103</v>
      </c>
      <c r="CJ5" s="33" t="s">
        <v>104</v>
      </c>
      <c r="CK5" s="33" t="s">
        <v>105</v>
      </c>
      <c r="CL5" s="33" t="s">
        <v>95</v>
      </c>
      <c r="CM5" s="33" t="s">
        <v>96</v>
      </c>
      <c r="CN5" s="33" t="s">
        <v>97</v>
      </c>
      <c r="CO5" s="33" t="s">
        <v>98</v>
      </c>
      <c r="CP5" s="33" t="s">
        <v>99</v>
      </c>
      <c r="CQ5" s="33" t="s">
        <v>100</v>
      </c>
      <c r="CR5" s="33" t="s">
        <v>101</v>
      </c>
      <c r="CS5" s="33" t="s">
        <v>102</v>
      </c>
      <c r="CT5" s="33" t="s">
        <v>103</v>
      </c>
      <c r="CU5" s="33" t="s">
        <v>104</v>
      </c>
      <c r="CV5" s="33" t="s">
        <v>105</v>
      </c>
      <c r="CW5" s="33" t="s">
        <v>95</v>
      </c>
      <c r="CX5" s="33" t="s">
        <v>96</v>
      </c>
      <c r="CY5" s="33" t="s">
        <v>97</v>
      </c>
      <c r="CZ5" s="33" t="s">
        <v>98</v>
      </c>
      <c r="DA5" s="33" t="s">
        <v>99</v>
      </c>
      <c r="DB5" s="33" t="s">
        <v>100</v>
      </c>
      <c r="DC5" s="33" t="s">
        <v>101</v>
      </c>
      <c r="DD5" s="33" t="s">
        <v>102</v>
      </c>
      <c r="DE5" s="33" t="s">
        <v>103</v>
      </c>
      <c r="DF5" s="33" t="s">
        <v>104</v>
      </c>
      <c r="DG5" s="33" t="s">
        <v>105</v>
      </c>
      <c r="DH5" s="33" t="s">
        <v>95</v>
      </c>
      <c r="DI5" s="33" t="s">
        <v>96</v>
      </c>
      <c r="DJ5" s="33" t="s">
        <v>97</v>
      </c>
      <c r="DK5" s="33" t="s">
        <v>98</v>
      </c>
      <c r="DL5" s="33" t="s">
        <v>99</v>
      </c>
      <c r="DM5" s="33" t="s">
        <v>100</v>
      </c>
      <c r="DN5" s="33" t="s">
        <v>101</v>
      </c>
      <c r="DO5" s="33" t="s">
        <v>102</v>
      </c>
      <c r="DP5" s="33" t="s">
        <v>103</v>
      </c>
      <c r="DQ5" s="33" t="s">
        <v>104</v>
      </c>
      <c r="DR5" s="33" t="s">
        <v>105</v>
      </c>
      <c r="DS5" s="33" t="s">
        <v>95</v>
      </c>
      <c r="DT5" s="33" t="s">
        <v>96</v>
      </c>
      <c r="DU5" s="33" t="s">
        <v>97</v>
      </c>
      <c r="DV5" s="33" t="s">
        <v>98</v>
      </c>
      <c r="DW5" s="33" t="s">
        <v>99</v>
      </c>
      <c r="DX5" s="33" t="s">
        <v>100</v>
      </c>
      <c r="DY5" s="33" t="s">
        <v>101</v>
      </c>
      <c r="DZ5" s="33" t="s">
        <v>102</v>
      </c>
      <c r="EA5" s="33" t="s">
        <v>103</v>
      </c>
      <c r="EB5" s="33" t="s">
        <v>104</v>
      </c>
      <c r="EC5" s="33" t="s">
        <v>105</v>
      </c>
      <c r="ED5" s="33" t="s">
        <v>95</v>
      </c>
      <c r="EE5" s="33" t="s">
        <v>96</v>
      </c>
      <c r="EF5" s="33" t="s">
        <v>97</v>
      </c>
      <c r="EG5" s="33" t="s">
        <v>98</v>
      </c>
      <c r="EH5" s="33" t="s">
        <v>99</v>
      </c>
      <c r="EI5" s="33" t="s">
        <v>100</v>
      </c>
      <c r="EJ5" s="33" t="s">
        <v>101</v>
      </c>
      <c r="EK5" s="33" t="s">
        <v>102</v>
      </c>
      <c r="EL5" s="33" t="s">
        <v>103</v>
      </c>
      <c r="EM5" s="33" t="s">
        <v>104</v>
      </c>
      <c r="EN5" s="33" t="s">
        <v>105</v>
      </c>
    </row>
    <row r="6" spans="1:144" s="37" customFormat="1" x14ac:dyDescent="0.2">
      <c r="A6" s="29" t="s">
        <v>106</v>
      </c>
      <c r="B6" s="34">
        <f>B7</f>
        <v>2016</v>
      </c>
      <c r="C6" s="34">
        <f t="shared" ref="C6:W6" si="3">C7</f>
        <v>323438</v>
      </c>
      <c r="D6" s="34">
        <f t="shared" si="3"/>
        <v>47</v>
      </c>
      <c r="E6" s="34">
        <f t="shared" si="3"/>
        <v>1</v>
      </c>
      <c r="F6" s="34">
        <f t="shared" si="3"/>
        <v>0</v>
      </c>
      <c r="G6" s="34">
        <f t="shared" si="3"/>
        <v>0</v>
      </c>
      <c r="H6" s="34" t="str">
        <f t="shared" si="3"/>
        <v>島根県　奥出雲町</v>
      </c>
      <c r="I6" s="34" t="str">
        <f t="shared" si="3"/>
        <v>法非適用</v>
      </c>
      <c r="J6" s="34" t="str">
        <f t="shared" si="3"/>
        <v>水道事業</v>
      </c>
      <c r="K6" s="34" t="str">
        <f t="shared" si="3"/>
        <v>簡易水道事業</v>
      </c>
      <c r="L6" s="34" t="str">
        <f t="shared" si="3"/>
        <v>D1</v>
      </c>
      <c r="M6" s="34">
        <f t="shared" si="3"/>
        <v>0</v>
      </c>
      <c r="N6" s="35" t="str">
        <f t="shared" si="3"/>
        <v>-</v>
      </c>
      <c r="O6" s="35" t="str">
        <f t="shared" si="3"/>
        <v>該当数値なし</v>
      </c>
      <c r="P6" s="35">
        <f t="shared" si="3"/>
        <v>98.74</v>
      </c>
      <c r="Q6" s="35">
        <f t="shared" si="3"/>
        <v>3250</v>
      </c>
      <c r="R6" s="35">
        <f t="shared" si="3"/>
        <v>13287</v>
      </c>
      <c r="S6" s="35">
        <f t="shared" si="3"/>
        <v>368.01</v>
      </c>
      <c r="T6" s="35">
        <f t="shared" si="3"/>
        <v>36.1</v>
      </c>
      <c r="U6" s="35">
        <f t="shared" si="3"/>
        <v>12902</v>
      </c>
      <c r="V6" s="35">
        <f t="shared" si="3"/>
        <v>71.400000000000006</v>
      </c>
      <c r="W6" s="35">
        <f t="shared" si="3"/>
        <v>180.7</v>
      </c>
      <c r="X6" s="36">
        <f>IF(X7="",NA(),X7)</f>
        <v>74.13</v>
      </c>
      <c r="Y6" s="36">
        <f t="shared" ref="Y6:AG6" si="4">IF(Y7="",NA(),Y7)</f>
        <v>75.88</v>
      </c>
      <c r="Z6" s="36">
        <f t="shared" si="4"/>
        <v>75.099999999999994</v>
      </c>
      <c r="AA6" s="36">
        <f t="shared" si="4"/>
        <v>72.599999999999994</v>
      </c>
      <c r="AB6" s="36">
        <f t="shared" si="4"/>
        <v>69.75</v>
      </c>
      <c r="AC6" s="36">
        <f t="shared" si="4"/>
        <v>75.91</v>
      </c>
      <c r="AD6" s="36">
        <f t="shared" si="4"/>
        <v>77.19</v>
      </c>
      <c r="AE6" s="36">
        <f t="shared" si="4"/>
        <v>77.48</v>
      </c>
      <c r="AF6" s="36">
        <f t="shared" si="4"/>
        <v>76.02</v>
      </c>
      <c r="AG6" s="36">
        <f t="shared" si="4"/>
        <v>77.66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2303.09</v>
      </c>
      <c r="BF6" s="36">
        <f t="shared" ref="BF6:BN6" si="7">IF(BF7="",NA(),BF7)</f>
        <v>2234.4299999999998</v>
      </c>
      <c r="BG6" s="36">
        <f t="shared" si="7"/>
        <v>2130.48</v>
      </c>
      <c r="BH6" s="36">
        <f t="shared" si="7"/>
        <v>2056.25</v>
      </c>
      <c r="BI6" s="36">
        <f t="shared" si="7"/>
        <v>2215.46</v>
      </c>
      <c r="BJ6" s="36">
        <f t="shared" si="7"/>
        <v>1321.78</v>
      </c>
      <c r="BK6" s="36">
        <f t="shared" si="7"/>
        <v>1326.51</v>
      </c>
      <c r="BL6" s="36">
        <f t="shared" si="7"/>
        <v>1285.3599999999999</v>
      </c>
      <c r="BM6" s="36">
        <f t="shared" si="7"/>
        <v>1246.73</v>
      </c>
      <c r="BN6" s="36">
        <f t="shared" si="7"/>
        <v>1281.51</v>
      </c>
      <c r="BO6" s="35" t="str">
        <f>IF(BO7="","",IF(BO7="-","【-】","【"&amp;SUBSTITUTE(TEXT(BO7,"#,##0.00"),"-","△")&amp;"】"))</f>
        <v>【1,280.76】</v>
      </c>
      <c r="BP6" s="36">
        <f>IF(BP7="",NA(),BP7)</f>
        <v>41.67</v>
      </c>
      <c r="BQ6" s="36">
        <f t="shared" ref="BQ6:BY6" si="8">IF(BQ7="",NA(),BQ7)</f>
        <v>42.31</v>
      </c>
      <c r="BR6" s="36">
        <f t="shared" si="8"/>
        <v>43.91</v>
      </c>
      <c r="BS6" s="36">
        <f t="shared" si="8"/>
        <v>43.46</v>
      </c>
      <c r="BT6" s="36">
        <f t="shared" si="8"/>
        <v>39.86</v>
      </c>
      <c r="BU6" s="36">
        <f t="shared" si="8"/>
        <v>54.57</v>
      </c>
      <c r="BV6" s="36">
        <f t="shared" si="8"/>
        <v>54.4</v>
      </c>
      <c r="BW6" s="36">
        <f t="shared" si="8"/>
        <v>54.45</v>
      </c>
      <c r="BX6" s="36">
        <f t="shared" si="8"/>
        <v>54.33</v>
      </c>
      <c r="BY6" s="36">
        <f t="shared" si="8"/>
        <v>55.02</v>
      </c>
      <c r="BZ6" s="35" t="str">
        <f>IF(BZ7="","",IF(BZ7="-","【-】","【"&amp;SUBSTITUTE(TEXT(BZ7,"#,##0.00"),"-","△")&amp;"】"))</f>
        <v>【53.06】</v>
      </c>
      <c r="CA6" s="36">
        <f>IF(CA7="",NA(),CA7)</f>
        <v>441.01</v>
      </c>
      <c r="CB6" s="36">
        <f t="shared" ref="CB6:CJ6" si="9">IF(CB7="",NA(),CB7)</f>
        <v>436.23</v>
      </c>
      <c r="CC6" s="36">
        <f t="shared" si="9"/>
        <v>433.17</v>
      </c>
      <c r="CD6" s="36">
        <f t="shared" si="9"/>
        <v>438.13</v>
      </c>
      <c r="CE6" s="36">
        <f t="shared" si="9"/>
        <v>442.53</v>
      </c>
      <c r="CF6" s="36">
        <f t="shared" si="9"/>
        <v>318.02999999999997</v>
      </c>
      <c r="CG6" s="36">
        <f t="shared" si="9"/>
        <v>325.14</v>
      </c>
      <c r="CH6" s="36">
        <f t="shared" si="9"/>
        <v>332.75</v>
      </c>
      <c r="CI6" s="36">
        <f t="shared" si="9"/>
        <v>341.05</v>
      </c>
      <c r="CJ6" s="36">
        <f t="shared" si="9"/>
        <v>330.62</v>
      </c>
      <c r="CK6" s="35" t="str">
        <f>IF(CK7="","",IF(CK7="-","【-】","【"&amp;SUBSTITUTE(TEXT(CK7,"#,##0.00"),"-","△")&amp;"】"))</f>
        <v>【314.83】</v>
      </c>
      <c r="CL6" s="36">
        <f>IF(CL7="",NA(),CL7)</f>
        <v>52.9</v>
      </c>
      <c r="CM6" s="36">
        <f t="shared" ref="CM6:CU6" si="10">IF(CM7="",NA(),CM7)</f>
        <v>51.73</v>
      </c>
      <c r="CN6" s="36">
        <f t="shared" si="10"/>
        <v>49.79</v>
      </c>
      <c r="CO6" s="36">
        <f t="shared" si="10"/>
        <v>51.8</v>
      </c>
      <c r="CP6" s="36">
        <f t="shared" si="10"/>
        <v>51.69</v>
      </c>
      <c r="CQ6" s="36">
        <f t="shared" si="10"/>
        <v>63.99</v>
      </c>
      <c r="CR6" s="36">
        <f t="shared" si="10"/>
        <v>62.01</v>
      </c>
      <c r="CS6" s="36">
        <f t="shared" si="10"/>
        <v>60.68</v>
      </c>
      <c r="CT6" s="36">
        <f t="shared" si="10"/>
        <v>59.87</v>
      </c>
      <c r="CU6" s="36">
        <f t="shared" si="10"/>
        <v>59.59</v>
      </c>
      <c r="CV6" s="35" t="str">
        <f>IF(CV7="","",IF(CV7="-","【-】","【"&amp;SUBSTITUTE(TEXT(CV7,"#,##0.00"),"-","△")&amp;"】"))</f>
        <v>【56.28】</v>
      </c>
      <c r="CW6" s="36">
        <f>IF(CW7="",NA(),CW7)</f>
        <v>84.61</v>
      </c>
      <c r="CX6" s="36">
        <f t="shared" ref="CX6:DF6" si="11">IF(CX7="",NA(),CX7)</f>
        <v>85.53</v>
      </c>
      <c r="CY6" s="36">
        <f t="shared" si="11"/>
        <v>87.06</v>
      </c>
      <c r="CZ6" s="36">
        <f t="shared" si="11"/>
        <v>84.93</v>
      </c>
      <c r="DA6" s="36">
        <f t="shared" si="11"/>
        <v>83.59</v>
      </c>
      <c r="DB6" s="36">
        <f t="shared" si="11"/>
        <v>76.260000000000005</v>
      </c>
      <c r="DC6" s="36">
        <f t="shared" si="11"/>
        <v>75.8</v>
      </c>
      <c r="DD6" s="36">
        <f t="shared" si="11"/>
        <v>75.760000000000005</v>
      </c>
      <c r="DE6" s="36">
        <f t="shared" si="11"/>
        <v>75.48</v>
      </c>
      <c r="DF6" s="36">
        <f t="shared" si="11"/>
        <v>74.64</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0.68</v>
      </c>
      <c r="EE6" s="36">
        <f t="shared" ref="EE6:EM6" si="14">IF(EE7="",NA(),EE7)</f>
        <v>0.18</v>
      </c>
      <c r="EF6" s="36">
        <f t="shared" si="14"/>
        <v>0.09</v>
      </c>
      <c r="EG6" s="36">
        <f t="shared" si="14"/>
        <v>0.73</v>
      </c>
      <c r="EH6" s="36">
        <f t="shared" si="14"/>
        <v>0.71</v>
      </c>
      <c r="EI6" s="36">
        <f t="shared" si="14"/>
        <v>0.59</v>
      </c>
      <c r="EJ6" s="36">
        <f t="shared" si="14"/>
        <v>0.64</v>
      </c>
      <c r="EK6" s="36">
        <f t="shared" si="14"/>
        <v>0.55000000000000004</v>
      </c>
      <c r="EL6" s="36">
        <f t="shared" si="14"/>
        <v>0.54</v>
      </c>
      <c r="EM6" s="36">
        <f t="shared" si="14"/>
        <v>0.43</v>
      </c>
      <c r="EN6" s="35" t="str">
        <f>IF(EN7="","",IF(EN7="-","【-】","【"&amp;SUBSTITUTE(TEXT(EN7,"#,##0.00"),"-","△")&amp;"】"))</f>
        <v>【0.59】</v>
      </c>
    </row>
    <row r="7" spans="1:144" s="37" customFormat="1" x14ac:dyDescent="0.2">
      <c r="A7" s="29"/>
      <c r="B7" s="38">
        <v>2016</v>
      </c>
      <c r="C7" s="38">
        <v>323438</v>
      </c>
      <c r="D7" s="38">
        <v>47</v>
      </c>
      <c r="E7" s="38">
        <v>1</v>
      </c>
      <c r="F7" s="38">
        <v>0</v>
      </c>
      <c r="G7" s="38">
        <v>0</v>
      </c>
      <c r="H7" s="38" t="s">
        <v>107</v>
      </c>
      <c r="I7" s="38" t="s">
        <v>108</v>
      </c>
      <c r="J7" s="38" t="s">
        <v>109</v>
      </c>
      <c r="K7" s="38" t="s">
        <v>110</v>
      </c>
      <c r="L7" s="38" t="s">
        <v>111</v>
      </c>
      <c r="M7" s="38"/>
      <c r="N7" s="39" t="s">
        <v>112</v>
      </c>
      <c r="O7" s="39" t="s">
        <v>113</v>
      </c>
      <c r="P7" s="39">
        <v>98.74</v>
      </c>
      <c r="Q7" s="39">
        <v>3250</v>
      </c>
      <c r="R7" s="39">
        <v>13287</v>
      </c>
      <c r="S7" s="39">
        <v>368.01</v>
      </c>
      <c r="T7" s="39">
        <v>36.1</v>
      </c>
      <c r="U7" s="39">
        <v>12902</v>
      </c>
      <c r="V7" s="39">
        <v>71.400000000000006</v>
      </c>
      <c r="W7" s="39">
        <v>180.7</v>
      </c>
      <c r="X7" s="39">
        <v>74.13</v>
      </c>
      <c r="Y7" s="39">
        <v>75.88</v>
      </c>
      <c r="Z7" s="39">
        <v>75.099999999999994</v>
      </c>
      <c r="AA7" s="39">
        <v>72.599999999999994</v>
      </c>
      <c r="AB7" s="39">
        <v>69.75</v>
      </c>
      <c r="AC7" s="39">
        <v>75.91</v>
      </c>
      <c r="AD7" s="39">
        <v>77.19</v>
      </c>
      <c r="AE7" s="39">
        <v>77.48</v>
      </c>
      <c r="AF7" s="39">
        <v>76.02</v>
      </c>
      <c r="AG7" s="39">
        <v>77.66</v>
      </c>
      <c r="AH7" s="39">
        <v>76.78</v>
      </c>
      <c r="AI7" s="39"/>
      <c r="AJ7" s="39"/>
      <c r="AK7" s="39"/>
      <c r="AL7" s="39"/>
      <c r="AM7" s="39"/>
      <c r="AN7" s="39"/>
      <c r="AO7" s="39"/>
      <c r="AP7" s="39"/>
      <c r="AQ7" s="39"/>
      <c r="AR7" s="39"/>
      <c r="AS7" s="39"/>
      <c r="AT7" s="39"/>
      <c r="AU7" s="39"/>
      <c r="AV7" s="39"/>
      <c r="AW7" s="39"/>
      <c r="AX7" s="39"/>
      <c r="AY7" s="39"/>
      <c r="AZ7" s="39"/>
      <c r="BA7" s="39"/>
      <c r="BB7" s="39"/>
      <c r="BC7" s="39"/>
      <c r="BD7" s="39"/>
      <c r="BE7" s="39">
        <v>2303.09</v>
      </c>
      <c r="BF7" s="39">
        <v>2234.4299999999998</v>
      </c>
      <c r="BG7" s="39">
        <v>2130.48</v>
      </c>
      <c r="BH7" s="39">
        <v>2056.25</v>
      </c>
      <c r="BI7" s="39">
        <v>2215.46</v>
      </c>
      <c r="BJ7" s="39">
        <v>1321.78</v>
      </c>
      <c r="BK7" s="39">
        <v>1326.51</v>
      </c>
      <c r="BL7" s="39">
        <v>1285.3599999999999</v>
      </c>
      <c r="BM7" s="39">
        <v>1246.73</v>
      </c>
      <c r="BN7" s="39">
        <v>1281.51</v>
      </c>
      <c r="BO7" s="39">
        <v>1280.76</v>
      </c>
      <c r="BP7" s="39">
        <v>41.67</v>
      </c>
      <c r="BQ7" s="39">
        <v>42.31</v>
      </c>
      <c r="BR7" s="39">
        <v>43.91</v>
      </c>
      <c r="BS7" s="39">
        <v>43.46</v>
      </c>
      <c r="BT7" s="39">
        <v>39.86</v>
      </c>
      <c r="BU7" s="39">
        <v>54.57</v>
      </c>
      <c r="BV7" s="39">
        <v>54.4</v>
      </c>
      <c r="BW7" s="39">
        <v>54.45</v>
      </c>
      <c r="BX7" s="39">
        <v>54.33</v>
      </c>
      <c r="BY7" s="39">
        <v>55.02</v>
      </c>
      <c r="BZ7" s="39">
        <v>53.06</v>
      </c>
      <c r="CA7" s="39">
        <v>441.01</v>
      </c>
      <c r="CB7" s="39">
        <v>436.23</v>
      </c>
      <c r="CC7" s="39">
        <v>433.17</v>
      </c>
      <c r="CD7" s="39">
        <v>438.13</v>
      </c>
      <c r="CE7" s="39">
        <v>442.53</v>
      </c>
      <c r="CF7" s="39">
        <v>318.02999999999997</v>
      </c>
      <c r="CG7" s="39">
        <v>325.14</v>
      </c>
      <c r="CH7" s="39">
        <v>332.75</v>
      </c>
      <c r="CI7" s="39">
        <v>341.05</v>
      </c>
      <c r="CJ7" s="39">
        <v>330.62</v>
      </c>
      <c r="CK7" s="39">
        <v>314.83</v>
      </c>
      <c r="CL7" s="39">
        <v>52.9</v>
      </c>
      <c r="CM7" s="39">
        <v>51.73</v>
      </c>
      <c r="CN7" s="39">
        <v>49.79</v>
      </c>
      <c r="CO7" s="39">
        <v>51.8</v>
      </c>
      <c r="CP7" s="39">
        <v>51.69</v>
      </c>
      <c r="CQ7" s="39">
        <v>63.99</v>
      </c>
      <c r="CR7" s="39">
        <v>62.01</v>
      </c>
      <c r="CS7" s="39">
        <v>60.68</v>
      </c>
      <c r="CT7" s="39">
        <v>59.87</v>
      </c>
      <c r="CU7" s="39">
        <v>59.59</v>
      </c>
      <c r="CV7" s="39">
        <v>56.28</v>
      </c>
      <c r="CW7" s="39">
        <v>84.61</v>
      </c>
      <c r="CX7" s="39">
        <v>85.53</v>
      </c>
      <c r="CY7" s="39">
        <v>87.06</v>
      </c>
      <c r="CZ7" s="39">
        <v>84.93</v>
      </c>
      <c r="DA7" s="39">
        <v>83.59</v>
      </c>
      <c r="DB7" s="39">
        <v>76.260000000000005</v>
      </c>
      <c r="DC7" s="39">
        <v>75.8</v>
      </c>
      <c r="DD7" s="39">
        <v>75.760000000000005</v>
      </c>
      <c r="DE7" s="39">
        <v>75.48</v>
      </c>
      <c r="DF7" s="39">
        <v>74.64</v>
      </c>
      <c r="DG7" s="39">
        <v>74.94</v>
      </c>
      <c r="DH7" s="39"/>
      <c r="DI7" s="39"/>
      <c r="DJ7" s="39"/>
      <c r="DK7" s="39"/>
      <c r="DL7" s="39"/>
      <c r="DM7" s="39"/>
      <c r="DN7" s="39"/>
      <c r="DO7" s="39"/>
      <c r="DP7" s="39"/>
      <c r="DQ7" s="39"/>
      <c r="DR7" s="39"/>
      <c r="DS7" s="39"/>
      <c r="DT7" s="39"/>
      <c r="DU7" s="39"/>
      <c r="DV7" s="39"/>
      <c r="DW7" s="39"/>
      <c r="DX7" s="39"/>
      <c r="DY7" s="39"/>
      <c r="DZ7" s="39"/>
      <c r="EA7" s="39"/>
      <c r="EB7" s="39"/>
      <c r="EC7" s="39"/>
      <c r="ED7" s="39">
        <v>0.68</v>
      </c>
      <c r="EE7" s="39">
        <v>0.18</v>
      </c>
      <c r="EF7" s="39">
        <v>0.09</v>
      </c>
      <c r="EG7" s="39">
        <v>0.73</v>
      </c>
      <c r="EH7" s="39">
        <v>0.71</v>
      </c>
      <c r="EI7" s="39">
        <v>0.59</v>
      </c>
      <c r="EJ7" s="39">
        <v>0.64</v>
      </c>
      <c r="EK7" s="39">
        <v>0.55000000000000004</v>
      </c>
      <c r="EL7" s="39">
        <v>0.54</v>
      </c>
      <c r="EM7" s="39">
        <v>0.43</v>
      </c>
      <c r="EN7" s="39">
        <v>0.59</v>
      </c>
    </row>
    <row r="8" spans="1:144" x14ac:dyDescent="0.2">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2">
      <c r="A9" s="41"/>
      <c r="B9" s="41" t="s">
        <v>114</v>
      </c>
      <c r="C9" s="41" t="s">
        <v>115</v>
      </c>
      <c r="D9" s="41" t="s">
        <v>116</v>
      </c>
      <c r="E9" s="41" t="s">
        <v>117</v>
      </c>
      <c r="F9" s="41" t="s">
        <v>118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1" t="s">
        <v>57</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