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上下水道部\下水道課\管理\公営企業関連\4.経営比較分析\180125経営比較分析表（H28決算）\"/>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<sst xmlns="http://schemas.openxmlformats.org/spreadsheetml/2006/main" count="240" uniqueCount="125">
  <si>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</si>
  <si>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</si>
  <si>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</si>
  <si>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</si>
  <si>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</si>
  <si>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</si>
  <si>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</si>
  <si>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</si>
  <si>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</si>
  <si>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</si>
  <si>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</si>
  <si>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</si>
  <si>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</si>
  <si>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</si>
  <si>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</si>
  <si>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</si>
  <si>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</si>
  <si>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</si>
  <si>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</si>
  <si>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</si>
  <si>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</si>
  <si>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</si>
  <si>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</si>
  <si>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</si>
  <si>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</si>
  <si>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</si>
  <si>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</si>
  <si>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</si>
  <si>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</si>
  <si>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</si>
  <si>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</si>
  <si>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</si>
  <si>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</si>
  <si>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</si>
  <si>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</si>
  <si>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</si>
  <si>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</si>
  <si>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</si>
  <si>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</si>
  <si>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</si>
  <si>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</si>
  <si>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</si>
  <si>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</si>
  <si>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</si>
  <si>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</si>
  <si>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</si>
  <si>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</si>
  <si>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</si>
  <si>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</si>
  <si>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</si>
  <si>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</si>
  <si>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</si>
  <si>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</si>
  <si>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</si>
  <si>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</si>
  <si>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</si>
  <si>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</si>
  <si>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</si>
  <si>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</si>
  <si>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</si>
  <si>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</si>
  <si>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</si>
  <si>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</si>
  <si>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</si>
  <si>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</si>
  <si>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</si>
  <si>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</si>
  <si>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</si>
  <si>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</si>
  <si>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</si>
  <si>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</si>
  <si>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</si>
  <si>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</si>
  <si>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</si>
  <si>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</si>
  <si>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</si>
  <si>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</si>
  <si>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</si>
  <si>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</si>
  <si>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</si>
  <si>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</si>
  <si>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</si>
  <si>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</si>
  <si>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</si>
  <si>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</si>
  <si>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</si>
  <si>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</si>
  <si>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</si>
  <si>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</si>
  <si>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</si>
  <si>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</si>
  <si>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</si>
  <si>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</si>
  <si>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</si>
  <si>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</si>
  <si>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</si>
  <si>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</si>
  <si>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</si>
  <si>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</si>
  <si>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</si>
  <si>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</si>
  <si>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</si>
  <si>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</si>
  <si>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</si>
  <si>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</si>
  <si>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</si>
  <si>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</si>
  <si>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</si>
  <si>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</si>
  <si>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</si>
  <si>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</si>
  <si>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</si>
  <si>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</si>
  <si>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</si>
  <si>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</si>
  <si>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</si>
  <si>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</si>
  <si>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</si>
  <si>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</si>
  <si>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</si>
  <si>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</si>
  <si>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</si>
  <si>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・今現在は管渠の破損等の状況には至っていない。
・供用開始から12～13年と比較的新しいため、現状では老朽化による影響は発生していないが、今後は長寿命化に向けた取組を検討していく必要がある。</t>
    <rPh sb="1" eb="4">
      <t>イマゲンザイ</t>
    </rPh>
    <rPh sb="5" eb="7">
      <t>カンキョ</t>
    </rPh>
    <rPh sb="8" eb="10">
      <t>ハソン</t>
    </rPh>
    <rPh sb="10" eb="11">
      <t>トウ</t>
    </rPh>
    <rPh sb="12" eb="14">
      <t>ジョウキョウ</t>
    </rPh>
    <rPh sb="16" eb="17">
      <t>イタ</t>
    </rPh>
    <rPh sb="25" eb="29">
      <t>キョウヨウカイシ</t>
    </rPh>
    <rPh sb="36" eb="37">
      <t>ネン</t>
    </rPh>
    <rPh sb="38" eb="41">
      <t>ヒカクテキ</t>
    </rPh>
    <rPh sb="41" eb="42">
      <t>アタラ</t>
    </rPh>
    <rPh sb="47" eb="49">
      <t>ゲンジョウ</t>
    </rPh>
    <rPh sb="51" eb="54">
      <t>ロウキュウカ</t>
    </rPh>
    <rPh sb="57" eb="59">
      <t>エイキョウ</t>
    </rPh>
    <rPh sb="60" eb="62">
      <t>ハッセイ</t>
    </rPh>
    <rPh sb="69" eb="71">
      <t>コンゴ</t>
    </rPh>
    <rPh sb="72" eb="76">
      <t>チョウジュミョウカ</t>
    </rPh>
    <rPh sb="77" eb="78">
      <t>ム</t>
    </rPh>
    <rPh sb="80" eb="82">
      <t>トリクミ</t>
    </rPh>
    <rPh sb="83" eb="85">
      <t>ケントウ</t>
    </rPh>
    <rPh sb="89" eb="91">
      <t>ヒツヨウ</t>
    </rPh>
    <phoneticPr fontId="4"/>
  </si>
  <si>
    <t>・事業規模が小さく効率的な運営が困難なため、他事業への転換等抜本的な改革も検討する必要がある。
・将来的に有収水量の大幅な増加は見込めないため、維持管理費の節減や料金体系の見直しにより経営の健全化を図っていく必要がある。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49" eb="52">
      <t>ショウライテキ</t>
    </rPh>
    <rPh sb="53" eb="55">
      <t>ユウシュウ</t>
    </rPh>
    <rPh sb="55" eb="57">
      <t>スイリョウ</t>
    </rPh>
    <rPh sb="58" eb="60">
      <t>オオハバ</t>
    </rPh>
    <rPh sb="61" eb="63">
      <t>ゾウカ</t>
    </rPh>
    <rPh sb="64" eb="66">
      <t>ミコ</t>
    </rPh>
    <rPh sb="72" eb="74">
      <t>イジ</t>
    </rPh>
    <rPh sb="74" eb="77">
      <t>カンリヒ</t>
    </rPh>
    <rPh sb="78" eb="80">
      <t>セツゲン</t>
    </rPh>
    <rPh sb="112" eb="114">
      <t>キギョウ</t>
    </rPh>
    <rPh sb="114" eb="116">
      <t>カイケイ</t>
    </rPh>
    <rPh sb="116" eb="117">
      <t>カ</t>
    </rPh>
    <rPh sb="119" eb="121">
      <t>トリクミ</t>
    </rPh>
    <rPh sb="122" eb="123">
      <t>スス</t>
    </rPh>
    <rPh sb="125" eb="127">
      <t>ケイエイ</t>
    </rPh>
    <rPh sb="128" eb="130">
      <t>シサン</t>
    </rPh>
    <rPh sb="130" eb="132">
      <t>ジョウキョウ</t>
    </rPh>
    <rPh sb="133" eb="135">
      <t>テキカク</t>
    </rPh>
    <rPh sb="136" eb="138">
      <t>ハアク</t>
    </rPh>
    <rPh sb="139" eb="141">
      <t>テキセツ</t>
    </rPh>
    <rPh sb="142" eb="144">
      <t>ケイエイ</t>
    </rPh>
    <rPh sb="144" eb="146">
      <t>センリャク</t>
    </rPh>
    <rPh sb="147" eb="148">
      <t>ム</t>
    </rPh>
    <rPh sb="150" eb="152">
      <t>トリクミ</t>
    </rPh>
    <rPh sb="157" eb="159">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</si>
  <si>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・28年度には繰入基準の適正計上に取り組み、汚水処理原価の低減につなげた。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ジンコウ</t>
    </rPh>
    <rPh sb="88" eb="90">
      <t>ゲンショウ</t>
    </rPh>
    <rPh sb="91" eb="93">
      <t>エイキョウ</t>
    </rPh>
    <rPh sb="95" eb="98">
      <t>シヨウリョウ</t>
    </rPh>
    <rPh sb="98" eb="100">
      <t>シュウニュウ</t>
    </rPh>
    <rPh sb="101" eb="103">
      <t>ゲンショウ</t>
    </rPh>
    <rPh sb="110" eb="112">
      <t>オスイ</t>
    </rPh>
    <rPh sb="112" eb="114">
      <t>ショリ</t>
    </rPh>
    <rPh sb="114" eb="116">
      <t>ヒヨウ</t>
    </rPh>
    <rPh sb="117" eb="119">
      <t>ジュウブン</t>
    </rPh>
    <rPh sb="120" eb="121">
      <t>マカナ</t>
    </rPh>
    <rPh sb="126" eb="128">
      <t>ジョウキョウ</t>
    </rPh>
    <rPh sb="181" eb="183">
      <t>キギョウ</t>
    </rPh>
    <rPh sb="183" eb="184">
      <t>サイ</t>
    </rPh>
    <rPh sb="184" eb="186">
      <t>ザンダカ</t>
    </rPh>
    <rPh sb="187" eb="189">
      <t>ゲンショウ</t>
    </rPh>
    <rPh sb="189" eb="19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</si>
</sst>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90-41ED-881C-3A0850A2E38B}"/>
            </c:ext>
          </c:extLst>
        </c:ser>
        <c:dLbls>
          <c:showLegendKey val="0"/>
          <c:showVal val="0"/>
          <c:showCatName val="0"/>
          <c:showSerName val="0"/>
          <c:showPercent val="0"/>
          <c:showBubbleSize val="0"/>
        </c:dLbls>
        <c:gapWidth val="150"/>
        <c:axId val="100169984"/>
        <c:axId val="100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extLst>
            <c:ext xmlns:c16="http://schemas.microsoft.com/office/drawing/2014/chart" uri="{C3380CC4-5D6E-409C-BE32-E72D297353CC}">
              <c16:uniqueId val="{00000001-4F90-41ED-881C-3A0850A2E38B}"/>
            </c:ext>
          </c:extLst>
        </c:ser>
        <c:dLbls>
          <c:showLegendKey val="0"/>
          <c:showVal val="0"/>
          <c:showCatName val="0"/>
          <c:showSerName val="0"/>
          <c:showPercent val="0"/>
          <c:showBubbleSize val="0"/>
        </c:dLbls>
        <c:marker val="1"/>
        <c:smooth val="0"/>
        <c:axId val="100169984"/>
        <c:axId val="100237696"/>
      </c:lineChart>
      <c:dateAx>
        <c:axId val="100169984"/>
        <c:scaling>
          <c:orientation val="minMax"/>
        </c:scaling>
        <c:delete val="1"/>
        <c:axPos val="b"/>
        <c:numFmt formatCode="ge" sourceLinked="1"/>
        <c:majorTickMark val="none"/>
        <c:minorTickMark val="none"/>
        <c:tickLblPos val="none"/>
        <c:crossAx val="100237696"/>
        <c:crosses val="autoZero"/>
        <c:auto val="1"/>
        <c:lblOffset val="100"/>
        <c:baseTimeUnit val="years"/>
      </c:dateAx>
      <c:valAx>
        <c:axId val="100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36.840000000000003</c:v>
                </c:pt>
                <c:pt idx="1">
                  <c:v>36.840000000000003</c:v>
                </c:pt>
                <c:pt idx="2">
                  <c:v>34.21</c:v>
                </c:pt>
                <c:pt idx="3">
                  <c:v>34.21</c:v>
                </c:pt>
                <c:pt idx="4">
                  <c:v>31.58</c:v>
                </c:pt>
              </c:numCache>
            </c:numRef>
          </c:val>
          <c:extLst>
            <c:ext xmlns:c16="http://schemas.microsoft.com/office/drawing/2014/chart" uri="{C3380CC4-5D6E-409C-BE32-E72D297353CC}">
              <c16:uniqueId val="{00000000-8052-40DF-B693-275148F7A51D}"/>
            </c:ext>
          </c:extLst>
        </c:ser>
        <c:dLbls>
          <c:showLegendKey val="0"/>
          <c:showVal val="0"/>
          <c:showCatName val="0"/>
          <c:showSerName val="0"/>
          <c:showPercent val="0"/>
          <c:showBubbleSize val="0"/>
        </c:dLbls>
        <c:gapWidth val="150"/>
        <c:axId val="118869376"/>
        <c:axId val="118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extLst>
            <c:ext xmlns:c16="http://schemas.microsoft.com/office/drawing/2014/chart" uri="{C3380CC4-5D6E-409C-BE32-E72D297353CC}">
              <c16:uniqueId val="{00000001-8052-40DF-B693-275148F7A51D}"/>
            </c:ext>
          </c:extLst>
        </c:ser>
        <c:dLbls>
          <c:showLegendKey val="0"/>
          <c:showVal val="0"/>
          <c:showCatName val="0"/>
          <c:showSerName val="0"/>
          <c:showPercent val="0"/>
          <c:showBubbleSize val="0"/>
        </c:dLbls>
        <c:marker val="1"/>
        <c:smooth val="0"/>
        <c:axId val="118869376"/>
        <c:axId val="118871552"/>
      </c:lineChart>
      <c:dateAx>
        <c:axId val="118869376"/>
        <c:scaling>
          <c:orientation val="minMax"/>
        </c:scaling>
        <c:delete val="1"/>
        <c:axPos val="b"/>
        <c:numFmt formatCode="ge" sourceLinked="1"/>
        <c:majorTickMark val="none"/>
        <c:minorTickMark val="none"/>
        <c:tickLblPos val="none"/>
        <c:crossAx val="118871552"/>
        <c:crosses val="autoZero"/>
        <c:auto val="1"/>
        <c:lblOffset val="100"/>
        <c:baseTimeUnit val="years"/>
      </c:dateAx>
      <c:valAx>
        <c:axId val="118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88.64</c:v>
                </c:pt>
                <c:pt idx="1">
                  <c:v>87.36</c:v>
                </c:pt>
                <c:pt idx="2">
                  <c:v>86.75</c:v>
                </c:pt>
                <c:pt idx="3">
                  <c:v>86.42</c:v>
                </c:pt>
                <c:pt idx="4">
                  <c:v>88.31</c:v>
                </c:pt>
              </c:numCache>
            </c:numRef>
          </c:val>
          <c:extLst>
            <c:ext xmlns:c16="http://schemas.microsoft.com/office/drawing/2014/chart" uri="{C3380CC4-5D6E-409C-BE32-E72D297353CC}">
              <c16:uniqueId val="{00000000-BFB0-4939-B9DD-D5D7BF197116}"/>
            </c:ext>
          </c:extLst>
        </c:ser>
        <c:dLbls>
          <c:showLegendKey val="0"/>
          <c:showVal val="0"/>
          <c:showCatName val="0"/>
          <c:showSerName val="0"/>
          <c:showPercent val="0"/>
          <c:showBubbleSize val="0"/>
        </c:dLbls>
        <c:gapWidth val="150"/>
        <c:axId val="118909952"/>
        <c:axId val="11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extLst>
            <c:ext xmlns:c16="http://schemas.microsoft.com/office/drawing/2014/chart" uri="{C3380CC4-5D6E-409C-BE32-E72D297353CC}">
              <c16:uniqueId val="{00000001-BFB0-4939-B9DD-D5D7BF197116}"/>
            </c:ext>
          </c:extLst>
        </c:ser>
        <c:dLbls>
          <c:showLegendKey val="0"/>
          <c:showVal val="0"/>
          <c:showCatName val="0"/>
          <c:showSerName val="0"/>
          <c:showPercent val="0"/>
          <c:showBubbleSize val="0"/>
        </c:dLbls>
        <c:marker val="1"/>
        <c:smooth val="0"/>
        <c:axId val="118909952"/>
        <c:axId val="118912128"/>
      </c:lineChart>
      <c:dateAx>
        <c:axId val="118909952"/>
        <c:scaling>
          <c:orientation val="minMax"/>
        </c:scaling>
        <c:delete val="1"/>
        <c:axPos val="b"/>
        <c:numFmt formatCode="ge" sourceLinked="1"/>
        <c:majorTickMark val="none"/>
        <c:minorTickMark val="none"/>
        <c:tickLblPos val="none"/>
        <c:crossAx val="118912128"/>
        <c:crosses val="autoZero"/>
        <c:auto val="1"/>
        <c:lblOffset val="100"/>
        <c:baseTimeUnit val="years"/>
      </c:dateAx>
      <c:valAx>
        <c:axId val="11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39.909999999999997</c:v>
                </c:pt>
                <c:pt idx="1">
                  <c:v>39.04</c:v>
                </c:pt>
                <c:pt idx="2">
                  <c:v>33.54</c:v>
                </c:pt>
                <c:pt idx="3">
                  <c:v>32.93</c:v>
                </c:pt>
                <c:pt idx="4">
                  <c:v>41.55</c:v>
                </c:pt>
              </c:numCache>
            </c:numRef>
          </c:val>
          <c:extLst>
            <c:ext xmlns:c16="http://schemas.microsoft.com/office/drawing/2014/chart" uri="{C3380CC4-5D6E-409C-BE32-E72D297353CC}">
              <c16:uniqueId val="{00000000-F870-45A5-A894-D24837DC4B9E}"/>
            </c:ext>
          </c:extLst>
        </c:ser>
        <c:dLbls>
          <c:showLegendKey val="0"/>
          <c:showVal val="0"/>
          <c:showCatName val="0"/>
          <c:showSerName val="0"/>
          <c:showPercent val="0"/>
          <c:showBubbleSize val="0"/>
        </c:dLbls>
        <c:gapWidth val="150"/>
        <c:axId val="100247424"/>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0-45A5-A894-D24837DC4B9E}"/>
            </c:ext>
          </c:extLst>
        </c:ser>
        <c:dLbls>
          <c:showLegendKey val="0"/>
          <c:showVal val="0"/>
          <c:showCatName val="0"/>
          <c:showSerName val="0"/>
          <c:showPercent val="0"/>
          <c:showBubbleSize val="0"/>
        </c:dLbls>
        <c:marker val="1"/>
        <c:smooth val="0"/>
        <c:axId val="100247424"/>
        <c:axId val="100253696"/>
      </c:lineChart>
      <c:dateAx>
        <c:axId val="100247424"/>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9-4A6C-8594-EB0ACBFD7EFA}"/>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9-4A6C-8594-EB0ACBFD7EFA}"/>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AB-49EF-BBD3-50A2C029398C}"/>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AB-49EF-BBD3-50A2C029398C}"/>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A-472F-B1EE-F786ADB3FD4C}"/>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A-472F-B1EE-F786ADB3FD4C}"/>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1B-40FA-A63C-C9BAF11BFF46}"/>
            </c:ext>
          </c:extLst>
        </c:ser>
        <c:dLbls>
          <c:showLegendKey val="0"/>
          <c:showVal val="0"/>
          <c:showCatName val="0"/>
          <c:showSerName val="0"/>
          <c:showPercent val="0"/>
          <c:showBubbleSize val="0"/>
        </c:dLbls>
        <c:gapWidth val="150"/>
        <c:axId val="118342400"/>
        <c:axId val="11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1B-40FA-A63C-C9BAF11BFF46}"/>
            </c:ext>
          </c:extLst>
        </c:ser>
        <c:dLbls>
          <c:showLegendKey val="0"/>
          <c:showVal val="0"/>
          <c:showCatName val="0"/>
          <c:showSerName val="0"/>
          <c:showPercent val="0"/>
          <c:showBubbleSize val="0"/>
        </c:dLbls>
        <c:marker val="1"/>
        <c:smooth val="0"/>
        <c:axId val="118342400"/>
        <c:axId val="118344320"/>
      </c:lineChart>
      <c:dateAx>
        <c:axId val="118342400"/>
        <c:scaling>
          <c:orientation val="minMax"/>
        </c:scaling>
        <c:delete val="1"/>
        <c:axPos val="b"/>
        <c:numFmt formatCode="ge" sourceLinked="1"/>
        <c:majorTickMark val="none"/>
        <c:minorTickMark val="none"/>
        <c:tickLblPos val="none"/>
        <c:crossAx val="118344320"/>
        <c:crosses val="autoZero"/>
        <c:auto val="1"/>
        <c:lblOffset val="100"/>
        <c:baseTimeUnit val="years"/>
      </c:dateAx>
      <c:valAx>
        <c:axId val="11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3869.43</c:v>
                </c:pt>
                <c:pt idx="1">
                  <c:v>3872.17</c:v>
                </c:pt>
                <c:pt idx="2">
                  <c:v>3789.88</c:v>
                </c:pt>
                <c:pt idx="3">
                  <c:v>3552.22</c:v>
                </c:pt>
                <c:pt idx="4">
                  <c:v>3931.89</c:v>
                </c:pt>
              </c:numCache>
            </c:numRef>
          </c:val>
          <c:extLst>
            <c:ext xmlns:c16="http://schemas.microsoft.com/office/drawing/2014/chart" uri="{C3380CC4-5D6E-409C-BE32-E72D297353CC}">
              <c16:uniqueId val="{00000000-1F5F-472C-BF88-423417C960FC}"/>
            </c:ext>
          </c:extLst>
        </c:ser>
        <c:dLbls>
          <c:showLegendKey val="0"/>
          <c:showVal val="0"/>
          <c:showCatName val="0"/>
          <c:showSerName val="0"/>
          <c:showPercent val="0"/>
          <c:showBubbleSize val="0"/>
        </c:dLbls>
        <c:gapWidth val="150"/>
        <c:axId val="118702464"/>
        <c:axId val="11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extLst>
            <c:ext xmlns:c16="http://schemas.microsoft.com/office/drawing/2014/chart" uri="{C3380CC4-5D6E-409C-BE32-E72D297353CC}">
              <c16:uniqueId val="{00000001-1F5F-472C-BF88-423417C960FC}"/>
            </c:ext>
          </c:extLst>
        </c:ser>
        <c:dLbls>
          <c:showLegendKey val="0"/>
          <c:showVal val="0"/>
          <c:showCatName val="0"/>
          <c:showSerName val="0"/>
          <c:showPercent val="0"/>
          <c:showBubbleSize val="0"/>
        </c:dLbls>
        <c:marker val="1"/>
        <c:smooth val="0"/>
        <c:axId val="118702464"/>
        <c:axId val="118704384"/>
      </c:lineChart>
      <c:dateAx>
        <c:axId val="118702464"/>
        <c:scaling>
          <c:orientation val="minMax"/>
        </c:scaling>
        <c:delete val="1"/>
        <c:axPos val="b"/>
        <c:numFmt formatCode="ge" sourceLinked="1"/>
        <c:majorTickMark val="none"/>
        <c:minorTickMark val="none"/>
        <c:tickLblPos val="none"/>
        <c:crossAx val="118704384"/>
        <c:crosses val="autoZero"/>
        <c:auto val="1"/>
        <c:lblOffset val="100"/>
        <c:baseTimeUnit val="years"/>
      </c:dateAx>
      <c:valAx>
        <c:axId val="11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40.26</c:v>
                </c:pt>
                <c:pt idx="1">
                  <c:v>35.36</c:v>
                </c:pt>
                <c:pt idx="2">
                  <c:v>29.11</c:v>
                </c:pt>
                <c:pt idx="3">
                  <c:v>26.5</c:v>
                </c:pt>
                <c:pt idx="4">
                  <c:v>35.43</c:v>
                </c:pt>
              </c:numCache>
            </c:numRef>
          </c:val>
          <c:extLst>
            <c:ext xmlns:c16="http://schemas.microsoft.com/office/drawing/2014/chart" uri="{C3380CC4-5D6E-409C-BE32-E72D297353CC}">
              <c16:uniqueId val="{00000000-011F-4DD0-9F22-4CED0614D793}"/>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extLst>
            <c:ext xmlns:c16="http://schemas.microsoft.com/office/drawing/2014/chart" uri="{C3380CC4-5D6E-409C-BE32-E72D297353CC}">
              <c16:uniqueId val="{00000001-011F-4DD0-9F22-4CED0614D793}"/>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477.3</c:v>
                </c:pt>
                <c:pt idx="1">
                  <c:v>515.04999999999995</c:v>
                </c:pt>
                <c:pt idx="2">
                  <c:v>678.94</c:v>
                </c:pt>
                <c:pt idx="3">
                  <c:v>756.29</c:v>
                </c:pt>
                <c:pt idx="4">
                  <c:v>544.02</c:v>
                </c:pt>
              </c:numCache>
            </c:numRef>
          </c:val>
          <c:extLst>
            <c:ext xmlns:c16="http://schemas.microsoft.com/office/drawing/2014/chart" uri="{C3380CC4-5D6E-409C-BE32-E72D297353CC}">
              <c16:uniqueId val="{00000000-857F-422D-B097-B8395E9EF09E}"/>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extLst>
            <c:ext xmlns:c16="http://schemas.microsoft.com/office/drawing/2014/chart" uri="{C3380CC4-5D6E-409C-BE32-E72D297353CC}">
              <c16:uniqueId val="{00000001-857F-422D-B097-B8395E9EF09E}"/>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
        <v>121</v>
      </c>
      <c r="AE8" s="73"/>
      <c r="AF8" s="73"/>
      <c r="AG8" s="73"/>
      <c r="AH8" s="73"/>
      <c r="AI8" s="73"/>
      <c r="AJ8" s="73"/>
      <c r="AK8" s="4"/>
      <c r="AL8" s="67">
        <f>データ!S6</f>
        <v>39935</v>
      </c>
      <c r="AM8" s="67"/>
      <c r="AN8" s="67"/>
      <c r="AO8" s="67"/>
      <c r="AP8" s="67"/>
      <c r="AQ8" s="67"/>
      <c r="AR8" s="67"/>
      <c r="AS8" s="67"/>
      <c r="AT8" s="66">
        <f>データ!T6</f>
        <v>420.93</v>
      </c>
      <c r="AU8" s="66"/>
      <c r="AV8" s="66"/>
      <c r="AW8" s="66"/>
      <c r="AX8" s="66"/>
      <c r="AY8" s="66"/>
      <c r="AZ8" s="66"/>
      <c r="BA8" s="66"/>
      <c r="BB8" s="66">
        <f>データ!U6</f>
        <v>94.87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0.19</v>
      </c>
      <c r="Q10" s="66"/>
      <c r="R10" s="66"/>
      <c r="S10" s="66"/>
      <c r="T10" s="66"/>
      <c r="U10" s="66"/>
      <c r="V10" s="66"/>
      <c r="W10" s="66">
        <f>データ!Q6</f>
        <v>100</v>
      </c>
      <c r="X10" s="66"/>
      <c r="Y10" s="66"/>
      <c r="Z10" s="66"/>
      <c r="AA10" s="66"/>
      <c r="AB10" s="66"/>
      <c r="AC10" s="66"/>
      <c r="AD10" s="67">
        <f>データ!R6</f>
        <v>3344</v>
      </c>
      <c r="AE10" s="67"/>
      <c r="AF10" s="67"/>
      <c r="AG10" s="67"/>
      <c r="AH10" s="67"/>
      <c r="AI10" s="67"/>
      <c r="AJ10" s="67"/>
      <c r="AK10" s="2"/>
      <c r="AL10" s="67">
        <f>データ!V6</f>
        <v>77</v>
      </c>
      <c r="AM10" s="67"/>
      <c r="AN10" s="67"/>
      <c r="AO10" s="67"/>
      <c r="AP10" s="67"/>
      <c r="AQ10" s="67"/>
      <c r="AR10" s="67"/>
      <c r="AS10" s="67"/>
      <c r="AT10" s="66">
        <f>データ!W6</f>
        <v>0.01</v>
      </c>
      <c r="AU10" s="66"/>
      <c r="AV10" s="66"/>
      <c r="AW10" s="66"/>
      <c r="AX10" s="66"/>
      <c r="AY10" s="66"/>
      <c r="AZ10" s="66"/>
      <c r="BA10" s="66"/>
      <c r="BB10" s="66">
        <f>データ!X6</f>
        <v>7700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322067</v>
      </c>
      <c r="D6" s="33">
        <f t="shared" si="3"/>
        <v>47</v>
      </c>
      <c r="E6" s="33">
        <f t="shared" si="3"/>
        <v>17</v>
      </c>
      <c r="F6" s="33">
        <f t="shared" si="3"/>
        <v>9</v>
      </c>
      <c r="G6" s="33">
        <f t="shared" si="3"/>
        <v>0</v>
      </c>
      <c r="H6" s="33" t="str">
        <f t="shared" si="3"/>
        <v>島根県　安来市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0.19</v>
      </c>
      <c r="Q6" s="34">
        <f t="shared" si="3"/>
        <v>100</v>
      </c>
      <c r="R6" s="34">
        <f t="shared" si="3"/>
        <v>3344</v>
      </c>
      <c r="S6" s="34">
        <f t="shared" si="3"/>
        <v>39935</v>
      </c>
      <c r="T6" s="34">
        <f t="shared" si="3"/>
        <v>420.93</v>
      </c>
      <c r="U6" s="34">
        <f t="shared" si="3"/>
        <v>94.87</v>
      </c>
      <c r="V6" s="34">
        <f t="shared" si="3"/>
        <v>77</v>
      </c>
      <c r="W6" s="34">
        <f t="shared" si="3"/>
        <v>0.01</v>
      </c>
      <c r="X6" s="34">
        <f t="shared" si="3"/>
        <v>7700</v>
      </c>
      <c r="Y6" s="35">
        <f>IF(Y7="",NA(),Y7)</f>
        <v>39.909999999999997</v>
      </c>
      <c r="Z6" s="35">
        <f t="shared" ref="Z6:AH6" si="4">IF(Z7="",NA(),Z7)</f>
        <v>39.04</v>
      </c>
      <c r="AA6" s="35">
        <f t="shared" si="4"/>
        <v>33.54</v>
      </c>
      <c r="AB6" s="35">
        <f t="shared" si="4"/>
        <v>32.93</v>
      </c>
      <c r="AC6" s="35">
        <f t="shared" si="4"/>
        <v>41.55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3869.43</v>
      </c>
      <c r="BG6" s="35">
        <f t="shared" ref="BG6:BO6" si="7">IF(BG7="",NA(),BG7)</f>
        <v>3872.17</v>
      </c>
      <c r="BH6" s="35">
        <f t="shared" si="7"/>
        <v>3789.88</v>
      </c>
      <c r="BI6" s="35">
        <f t="shared" si="7"/>
        <v>3552.22</v>
      </c>
      <c r="BJ6" s="35">
        <f t="shared" si="7"/>
        <v>3931.89</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40.26</v>
      </c>
      <c r="BR6" s="35">
        <f t="shared" ref="BR6:BZ6" si="8">IF(BR7="",NA(),BR7)</f>
        <v>35.36</v>
      </c>
      <c r="BS6" s="35">
        <f t="shared" si="8"/>
        <v>29.11</v>
      </c>
      <c r="BT6" s="35">
        <f t="shared" si="8"/>
        <v>26.5</v>
      </c>
      <c r="BU6" s="35">
        <f t="shared" si="8"/>
        <v>35.43</v>
      </c>
      <c r="BV6" s="35">
        <f t="shared" si="8"/>
        <v>29.25</v>
      </c>
      <c r="BW6" s="35">
        <f t="shared" si="8"/>
        <v>31.04</v>
      </c>
      <c r="BX6" s="35">
        <f t="shared" si="8"/>
        <v>29.21</v>
      </c>
      <c r="BY6" s="35">
        <f t="shared" si="8"/>
        <v>26.47</v>
      </c>
      <c r="BZ6" s="35">
        <f t="shared" si="8"/>
        <v>32.14</v>
      </c>
      <c r="CA6" s="34" t="str">
        <f>IF(CA7="","",IF(CA7="-","【-】","【"&amp;SUBSTITUTE(TEXT(CA7,"#,##0.00"),"-","△")&amp;"】"))</f>
        <v>【33.55】</v>
      </c>
      <c r="CB6" s="35">
        <f>IF(CB7="",NA(),CB7)</f>
        <v>477.3</v>
      </c>
      <c r="CC6" s="35">
        <f t="shared" ref="CC6:CK6" si="9">IF(CC7="",NA(),CC7)</f>
        <v>515.04999999999995</v>
      </c>
      <c r="CD6" s="35">
        <f t="shared" si="9"/>
        <v>678.94</v>
      </c>
      <c r="CE6" s="35">
        <f t="shared" si="9"/>
        <v>756.29</v>
      </c>
      <c r="CF6" s="35">
        <f t="shared" si="9"/>
        <v>544.02</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36.840000000000003</v>
      </c>
      <c r="CN6" s="35">
        <f t="shared" ref="CN6:CV6" si="10">IF(CN7="",NA(),CN7)</f>
        <v>36.840000000000003</v>
      </c>
      <c r="CO6" s="35">
        <f t="shared" si="10"/>
        <v>34.21</v>
      </c>
      <c r="CP6" s="35">
        <f t="shared" si="10"/>
        <v>34.21</v>
      </c>
      <c r="CQ6" s="35">
        <f t="shared" si="10"/>
        <v>31.58</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88.64</v>
      </c>
      <c r="CY6" s="35">
        <f t="shared" ref="CY6:DG6" si="11">IF(CY7="",NA(),CY7)</f>
        <v>87.36</v>
      </c>
      <c r="CZ6" s="35">
        <f t="shared" si="11"/>
        <v>86.75</v>
      </c>
      <c r="DA6" s="35">
        <f t="shared" si="11"/>
        <v>86.42</v>
      </c>
      <c r="DB6" s="35">
        <f t="shared" si="11"/>
        <v>88.31</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x14ac:dyDescent="0.15">
      <c r="A7" s="28"/>
      <c r="B7" s="37">
        <v>2016</v>
      </c>
      <c r="C7" s="37">
        <v>322067</v>
      </c>
      <c r="D7" s="37">
        <v>47</v>
      </c>
      <c r="E7" s="37">
        <v>17</v>
      </c>
      <c r="F7" s="37">
        <v>9</v>
      </c>
      <c r="G7" s="37">
        <v>0</v>
      </c>
      <c r="H7" s="37" t="s">
        <v>109</v>
      </c>
      <c r="I7" s="37" t="s">
        <v>110</v>
      </c>
      <c r="J7" s="37" t="s">
        <v>111</v>
      </c>
      <c r="K7" s="37" t="s">
        <v>112</v>
      </c>
      <c r="L7" s="37" t="s">
        <v>113</v>
      </c>
      <c r="M7" s="37"/>
      <c r="N7" s="38" t="s">
        <v>114</v>
      </c>
      <c r="O7" s="38" t="s">
        <v>115</v>
      </c>
      <c r="P7" s="38">
        <v>0.19</v>
      </c>
      <c r="Q7" s="38">
        <v>100</v>
      </c>
      <c r="R7" s="38">
        <v>3344</v>
      </c>
      <c r="S7" s="38">
        <v>39935</v>
      </c>
      <c r="T7" s="38">
        <v>420.93</v>
      </c>
      <c r="U7" s="38">
        <v>94.87</v>
      </c>
      <c r="V7" s="38">
        <v>77</v>
      </c>
      <c r="W7" s="38">
        <v>0.01</v>
      </c>
      <c r="X7" s="38">
        <v>7700</v>
      </c>
      <c r="Y7" s="38">
        <v>39.909999999999997</v>
      </c>
      <c r="Z7" s="38">
        <v>39.04</v>
      </c>
      <c r="AA7" s="38">
        <v>33.54</v>
      </c>
      <c r="AB7" s="38">
        <v>32.93</v>
      </c>
      <c r="AC7" s="38">
        <v>41.55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3869.43</v>
      </c>
      <c r="BG7" s="38">
        <v>3872.17</v>
      </c>
      <c r="BH7" s="38">
        <v>3789.88</v>
      </c>
      <c r="BI7" s="38">
        <v>3552.22</v>
      </c>
      <c r="BJ7" s="38">
        <v>3931.89</v>
      </c>
      <c r="BK7" s="38">
        <v>3055.24</v>
      </c>
      <c r="BL7" s="38">
        <v>2574.4699999999998</v>
      </c>
      <c r="BM7" s="38">
        <v>2784</v>
      </c>
      <c r="BN7" s="38">
        <v>3188.44</v>
      </c>
      <c r="BO7" s="38">
        <v>4170.3999999999996</v>
      </c>
      <c r="BP7" s="38">
        <v>2448.19</v>
      </c>
      <c r="BQ7" s="38">
        <v>40.26</v>
      </c>
      <c r="BR7" s="38">
        <v>35.36</v>
      </c>
      <c r="BS7" s="38">
        <v>29.11</v>
      </c>
      <c r="BT7" s="38">
        <v>26.5</v>
      </c>
      <c r="BU7" s="38">
        <v>35.43</v>
      </c>
      <c r="BV7" s="38">
        <v>29.25</v>
      </c>
      <c r="BW7" s="38">
        <v>31.04</v>
      </c>
      <c r="BX7" s="38">
        <v>29.21</v>
      </c>
      <c r="BY7" s="38">
        <v>26.47</v>
      </c>
      <c r="BZ7" s="38">
        <v>32.14</v>
      </c>
      <c r="CA7" s="38">
        <v>33.549999999999997</v>
      </c>
      <c r="CB7" s="38">
        <v>477.3</v>
      </c>
      <c r="CC7" s="38">
        <v>515.04999999999995</v>
      </c>
      <c r="CD7" s="38">
        <v>678.94</v>
      </c>
      <c r="CE7" s="38">
        <v>756.29</v>
      </c>
      <c r="CF7" s="38">
        <v>544.02</v>
      </c>
      <c r="CG7" s="38">
        <v>622.30999999999995</v>
      </c>
      <c r="CH7" s="38">
        <v>589.39</v>
      </c>
      <c r="CI7" s="38">
        <v>620.01</v>
      </c>
      <c r="CJ7" s="38">
        <v>688.46</v>
      </c>
      <c r="CK7" s="38">
        <v>562.9</v>
      </c>
      <c r="CL7" s="38">
        <v>556.04</v>
      </c>
      <c r="CM7" s="38">
        <v>36.840000000000003</v>
      </c>
      <c r="CN7" s="38">
        <v>36.840000000000003</v>
      </c>
      <c r="CO7" s="38">
        <v>34.21</v>
      </c>
      <c r="CP7" s="38">
        <v>34.21</v>
      </c>
      <c r="CQ7" s="38">
        <v>31.58</v>
      </c>
      <c r="CR7" s="38">
        <v>39.119999999999997</v>
      </c>
      <c r="CS7" s="38">
        <v>41.24</v>
      </c>
      <c r="CT7" s="38">
        <v>43.1</v>
      </c>
      <c r="CU7" s="38">
        <v>40.96</v>
      </c>
      <c r="CV7" s="38">
        <v>39.450000000000003</v>
      </c>
      <c r="CW7" s="38">
        <v>37.130000000000003</v>
      </c>
      <c r="CX7" s="38">
        <v>88.64</v>
      </c>
      <c r="CY7" s="38">
        <v>87.36</v>
      </c>
      <c r="CZ7" s="38">
        <v>86.75</v>
      </c>
      <c r="DA7" s="38">
        <v>86.42</v>
      </c>
      <c r="DB7" s="38">
        <v>88.31</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俊之</cp:lastModifiedBy>
  <cp:lastPrinted>2018-01-26T04:21:39Z</cp:lastPrinted>
  <dcterms:created xsi:type="dcterms:W3CDTF">2017-12-25T02:38:30Z</dcterms:created>
  <dcterms:modified xsi:type="dcterms:W3CDTF">2018-01-26T04:21:42Z</dcterms:modified>
  <cp:category/>
</cp:coreProperties>
</file>