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R6" i="5"/>
  <c r="Q6" i="5"/>
  <c r="AI8" i="4" s="1"/>
  <c r="P6" i="5"/>
  <c r="O6" i="5"/>
  <c r="N6" i="5"/>
  <c r="M6" i="5"/>
  <c r="L6" i="5"/>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R10" i="4"/>
  <c r="J10" i="4"/>
  <c r="B10" i="4"/>
  <c r="AY8" i="4"/>
  <c r="AQ8" i="4"/>
  <c r="Z8" i="4"/>
  <c r="R8" i="4"/>
  <c r="J8" i="4"/>
  <c r="B6" i="4"/>
  <c r="C10" i="5" l="1"/>
  <c r="D10" i="5"/>
  <c r="E10" i="5"/>
  <c r="B10" i="5"/>
</calcChain>
</file>

<file path=xl/sharedStrings.xml><?xml version="1.0" encoding="utf-8"?>
<sst xmlns="http://schemas.openxmlformats.org/spreadsheetml/2006/main" count="220" uniqueCount="107">
  <si>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</si>
  <si>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</si>
  <si>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</si>
  <si>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</si>
  <si>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</si>
  <si>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</si>
  <si>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</si>
  <si>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</si>
  <si>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</si>
  <si>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</si>
  <si>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</si>
  <si>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</si>
  <si>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</si>
  <si>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</si>
  <si>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</si>
  <si>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</si>
  <si>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</si>
  <si>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</si>
  <si>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</si>
  <si>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</si>
  <si>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</si>
  <si>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</si>
  <si>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</si>
  <si>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</si>
  <si>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</si>
  <si>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</si>
  <si>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</si>
  <si>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</si>
  <si>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</si>
  <si>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</si>
  <si>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</si>
  <si>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</si>
  <si>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</si>
  <si>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</si>
  <si>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</si>
  <si>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</si>
  <si>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</si>
  <si>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</si>
  <si>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</si>
  <si>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</si>
  <si>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</si>
  <si>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</si>
  <si>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</si>
  <si>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</si>
  <si>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</si>
  <si>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</si>
  <si>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</si>
  <si>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</si>
  <si>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</si>
  <si>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</si>
  <si>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</si>
  <si>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</si>
  <si>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</si>
  <si>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</si>
  <si>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</si>
  <si>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</si>
  <si>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</si>
  <si>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</si>
  <si>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</si>
  <si>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</si>
  <si>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</si>
  <si>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</si>
  <si>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</si>
  <si>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</si>
  <si>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</si>
  <si>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</si>
  <si>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</si>
  <si>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</si>
  <si>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</si>
  <si>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</si>
  <si>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</si>
  <si>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</si>
  <si>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</si>
  <si>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</si>
  <si>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</si>
  <si>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</si>
  <si>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</si>
  <si>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</si>
  <si>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</si>
  <si>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</si>
  <si>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</si>
  <si>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</si>
  <si>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</si>
  <si>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</si>
  <si>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</si>
  <si>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</si>
  <si>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</si>
  <si>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</si>
  <si>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</si>
  <si>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</si>
  <si>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</si>
  <si>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</si>
  <si>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</si>
  <si>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島根県　斐川宍道水道企業団</t>
  </si>
  <si>
    <t>法適用</t>
  </si>
  <si>
    <t>水道事業</t>
  </si>
  <si>
    <t>末端給水事業</t>
  </si>
  <si>
    <t>A5</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</si>
  <si>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</si>
  <si>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</si>
  <si>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</si>
  <si>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</si>
  <si>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</si>
  <si>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</si>
  <si>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現時点では比較的健全な経営が行われているが、施設、管路とも老朽化が進行し更新需要が増加するとともに、将来の給水人口や水需要、給水収益は徐々に減少すると予想される。このような状況の中、健全経営を維持するためには、費用の削減、建設改良費の財源確保など収支計画に基づき安定した事業の経営を行う必要がある。また、経営戦略を策定し、収支計画との進捗管理を行い、収支均衡の維持に努めたい。</t>
    <rPh sb="1" eb="4">
      <t>ゲンジテン</t>
    </rPh>
    <rPh sb="6" eb="9">
      <t>ヒカクテキ</t>
    </rPh>
    <rPh sb="9" eb="11">
      <t>ケンゼン</t>
    </rPh>
    <rPh sb="12" eb="14">
      <t>ケイエイ</t>
    </rPh>
    <rPh sb="15" eb="16">
      <t>オコナ</t>
    </rPh>
    <rPh sb="51" eb="53">
      <t>ショウライ</t>
    </rPh>
    <rPh sb="54" eb="56">
      <t>キュウスイ</t>
    </rPh>
    <rPh sb="56" eb="58">
      <t>ジンコウ</t>
    </rPh>
    <rPh sb="59" eb="60">
      <t>ミズ</t>
    </rPh>
    <rPh sb="60" eb="62">
      <t>ジュヨウ</t>
    </rPh>
    <rPh sb="63" eb="65">
      <t>キュウスイ</t>
    </rPh>
    <rPh sb="65" eb="67">
      <t>シュウエキ</t>
    </rPh>
    <rPh sb="68" eb="70">
      <t>ジョジョ</t>
    </rPh>
    <rPh sb="71" eb="73">
      <t>ゲンショウ</t>
    </rPh>
    <rPh sb="76" eb="78">
      <t>ヨソウ</t>
    </rPh>
    <rPh sb="87" eb="89">
      <t>ジョウキョウ</t>
    </rPh>
    <rPh sb="90" eb="91">
      <t>ナカ</t>
    </rPh>
    <rPh sb="92" eb="94">
      <t>ケンゼン</t>
    </rPh>
    <rPh sb="94" eb="96">
      <t>ケイエイ</t>
    </rPh>
    <rPh sb="97" eb="99">
      <t>イジ</t>
    </rPh>
    <rPh sb="106" eb="108">
      <t>ヒヨウ</t>
    </rPh>
    <rPh sb="109" eb="111">
      <t>サクゲン</t>
    </rPh>
    <rPh sb="112" eb="114">
      <t>ケンセツ</t>
    </rPh>
    <rPh sb="114" eb="116">
      <t>カイリョウ</t>
    </rPh>
    <rPh sb="116" eb="117">
      <t>ヒ</t>
    </rPh>
    <rPh sb="118" eb="120">
      <t>ザイゲン</t>
    </rPh>
    <rPh sb="120" eb="122">
      <t>カクホ</t>
    </rPh>
    <rPh sb="124" eb="126">
      <t>シュウシ</t>
    </rPh>
    <rPh sb="126" eb="128">
      <t>ケイカク</t>
    </rPh>
    <rPh sb="129" eb="130">
      <t>モト</t>
    </rPh>
    <rPh sb="132" eb="134">
      <t>アンテイ</t>
    </rPh>
    <rPh sb="136" eb="138">
      <t>ジギョウ</t>
    </rPh>
    <rPh sb="139" eb="141">
      <t>ケイエイ</t>
    </rPh>
    <rPh sb="142" eb="143">
      <t>オコナ</t>
    </rPh>
    <rPh sb="144" eb="146">
      <t>ヒツヨウ</t>
    </rPh>
    <rPh sb="153" eb="155">
      <t>ケイエイ</t>
    </rPh>
    <rPh sb="155" eb="157">
      <t>センリャク</t>
    </rPh>
    <rPh sb="158" eb="160">
      <t>サクテイ</t>
    </rPh>
    <rPh sb="162" eb="164">
      <t>シュウシ</t>
    </rPh>
    <rPh sb="164" eb="166">
      <t>ケイカク</t>
    </rPh>
    <rPh sb="168" eb="170">
      <t>シンチョク</t>
    </rPh>
    <rPh sb="170" eb="172">
      <t>カンリ</t>
    </rPh>
    <rPh sb="173" eb="174">
      <t>オコナ</t>
    </rPh>
    <rPh sb="176" eb="178">
      <t>シュウシ</t>
    </rPh>
    <rPh sb="178" eb="180">
      <t>キンコウ</t>
    </rPh>
    <rPh sb="181" eb="183">
      <t>イジ</t>
    </rPh>
    <rPh sb="184" eb="185">
      <t>ツト</t>
    </rPh>
    <phoneticPr fontId="4"/>
  </si>
  <si>
    <t>・経常収支比率は平均値などに比べ低いものの近年100％を超えており、維持管理費等の費用がある程度賄えている。
・流動比率は制度改正により、企業債の翌年度償還額を流動負債に計上したことにより悪化しているが、今後は現金などの流動資産を増やし改善を図る必要がある。
・企業債残高対給水収益比率は、企業債残高は減少傾向にあるものの給水収益も減少傾向のため、この比率はほぼ横ばいで改善されていない。
・料金回収率は給水原価が供給単価を上回っており原価割れが続いている。平均値などと比べ下回っている。
・施設利用率は平均値等と比べわずかに上回っている。また、有収率も同様なことから効率的に施設等を管理、利用していると言える。
　なお有収率については、老朽管の更新を行い、90％以上を維持できるよう取り組みたい。</t>
    <rPh sb="1" eb="3">
      <t>ケイジョウ</t>
    </rPh>
    <rPh sb="3" eb="5">
      <t>シュウシ</t>
    </rPh>
    <rPh sb="5" eb="7">
      <t>ヒリツ</t>
    </rPh>
    <rPh sb="8" eb="11">
      <t>ヘイキンチ</t>
    </rPh>
    <rPh sb="14" eb="15">
      <t>クラ</t>
    </rPh>
    <rPh sb="16" eb="17">
      <t>ヒク</t>
    </rPh>
    <rPh sb="21" eb="23">
      <t>キンネン</t>
    </rPh>
    <rPh sb="34" eb="36">
      <t>イジ</t>
    </rPh>
    <rPh sb="36" eb="39">
      <t>カンリヒ</t>
    </rPh>
    <rPh sb="39" eb="40">
      <t>トウ</t>
    </rPh>
    <rPh sb="41" eb="43">
      <t>ヒヨウ</t>
    </rPh>
    <rPh sb="46" eb="48">
      <t>テイド</t>
    </rPh>
    <rPh sb="48" eb="49">
      <t>マカナ</t>
    </rPh>
    <rPh sb="56" eb="58">
      <t>リュウドウ</t>
    </rPh>
    <rPh sb="58" eb="60">
      <t>ヒリツ</t>
    </rPh>
    <rPh sb="61" eb="63">
      <t>セイド</t>
    </rPh>
    <rPh sb="63" eb="65">
      <t>カイセイ</t>
    </rPh>
    <rPh sb="69" eb="71">
      <t>キギョウ</t>
    </rPh>
    <rPh sb="71" eb="72">
      <t>サイ</t>
    </rPh>
    <rPh sb="73" eb="76">
      <t>ヨクネンド</t>
    </rPh>
    <rPh sb="76" eb="78">
      <t>ショウカン</t>
    </rPh>
    <rPh sb="78" eb="79">
      <t>ガク</t>
    </rPh>
    <rPh sb="80" eb="82">
      <t>リュウドウ</t>
    </rPh>
    <rPh sb="82" eb="84">
      <t>フサイ</t>
    </rPh>
    <rPh sb="85" eb="87">
      <t>ケイジョウ</t>
    </rPh>
    <rPh sb="94" eb="96">
      <t>アッカ</t>
    </rPh>
    <rPh sb="102" eb="104">
      <t>コンゴ</t>
    </rPh>
    <rPh sb="105" eb="107">
      <t>ゲンキン</t>
    </rPh>
    <rPh sb="110" eb="112">
      <t>リュウドウ</t>
    </rPh>
    <rPh sb="112" eb="114">
      <t>シサン</t>
    </rPh>
    <rPh sb="115" eb="116">
      <t>フ</t>
    </rPh>
    <rPh sb="118" eb="120">
      <t>カイゼン</t>
    </rPh>
    <rPh sb="121" eb="122">
      <t>ハカ</t>
    </rPh>
    <rPh sb="123" eb="125">
      <t>ヒツヨウ</t>
    </rPh>
    <rPh sb="131" eb="133">
      <t>キギョウ</t>
    </rPh>
    <rPh sb="133" eb="134">
      <t>サイ</t>
    </rPh>
    <rPh sb="134" eb="136">
      <t>ザンダカ</t>
    </rPh>
    <rPh sb="136" eb="137">
      <t>タイ</t>
    </rPh>
    <rPh sb="137" eb="139">
      <t>キュウスイ</t>
    </rPh>
    <rPh sb="139" eb="141">
      <t>シュウエキ</t>
    </rPh>
    <rPh sb="141" eb="143">
      <t>ヒリツ</t>
    </rPh>
    <rPh sb="145" eb="147">
      <t>キギョウ</t>
    </rPh>
    <rPh sb="147" eb="148">
      <t>サイ</t>
    </rPh>
    <rPh sb="148" eb="150">
      <t>ザンダカ</t>
    </rPh>
    <rPh sb="151" eb="153">
      <t>ゲンショウ</t>
    </rPh>
    <rPh sb="153" eb="155">
      <t>ケイコウ</t>
    </rPh>
    <rPh sb="161" eb="163">
      <t>キュウスイ</t>
    </rPh>
    <rPh sb="163" eb="165">
      <t>シュウエキ</t>
    </rPh>
    <rPh sb="166" eb="168">
      <t>ゲンショウ</t>
    </rPh>
    <rPh sb="168" eb="170">
      <t>ケイコウ</t>
    </rPh>
    <rPh sb="176" eb="178">
      <t>ヒリツ</t>
    </rPh>
    <rPh sb="181" eb="182">
      <t>ヨコ</t>
    </rPh>
    <rPh sb="185" eb="187">
      <t>カイゼン</t>
    </rPh>
    <rPh sb="196" eb="198">
      <t>リョウキン</t>
    </rPh>
    <rPh sb="198" eb="200">
      <t>カイシュウ</t>
    </rPh>
    <rPh sb="200" eb="201">
      <t>リツ</t>
    </rPh>
    <rPh sb="202" eb="204">
      <t>キュウスイ</t>
    </rPh>
    <rPh sb="204" eb="206">
      <t>ゲンカ</t>
    </rPh>
    <rPh sb="207" eb="209">
      <t>キョウキュウ</t>
    </rPh>
    <rPh sb="209" eb="211">
      <t>タンカ</t>
    </rPh>
    <rPh sb="212" eb="214">
      <t>ウワマワ</t>
    </rPh>
    <rPh sb="218" eb="220">
      <t>ゲンカ</t>
    </rPh>
    <rPh sb="220" eb="221">
      <t>ワ</t>
    </rPh>
    <rPh sb="223" eb="224">
      <t>ツヅ</t>
    </rPh>
    <rPh sb="229" eb="232">
      <t>ヘイキンチ</t>
    </rPh>
    <rPh sb="235" eb="236">
      <t>クラ</t>
    </rPh>
    <rPh sb="237" eb="239">
      <t>シタマワ</t>
    </rPh>
    <rPh sb="246" eb="248">
      <t>シセツ</t>
    </rPh>
    <rPh sb="248" eb="250">
      <t>リヨウ</t>
    </rPh>
    <rPh sb="250" eb="251">
      <t>リツ</t>
    </rPh>
    <rPh sb="252" eb="255">
      <t>ヘイキンチ</t>
    </rPh>
    <rPh sb="255" eb="256">
      <t>トウ</t>
    </rPh>
    <rPh sb="257" eb="258">
      <t>クラ</t>
    </rPh>
    <rPh sb="263" eb="265">
      <t>ウワマワ</t>
    </rPh>
    <rPh sb="273" eb="275">
      <t>ユウシュウ</t>
    </rPh>
    <rPh sb="275" eb="276">
      <t>リツ</t>
    </rPh>
    <rPh sb="277" eb="279">
      <t>ドウヨウ</t>
    </rPh>
    <rPh sb="284" eb="286">
      <t>コウリツ</t>
    </rPh>
    <rPh sb="286" eb="287">
      <t>テキ</t>
    </rPh>
    <rPh sb="288" eb="290">
      <t>シセツ</t>
    </rPh>
    <rPh sb="290" eb="291">
      <t>トウ</t>
    </rPh>
    <rPh sb="292" eb="294">
      <t>カンリ</t>
    </rPh>
    <rPh sb="295" eb="297">
      <t>リヨウ</t>
    </rPh>
    <rPh sb="302" eb="303">
      <t>イ</t>
    </rPh>
    <rPh sb="310" eb="312">
      <t>ユウシュウ</t>
    </rPh>
    <rPh sb="312" eb="313">
      <t>リツ</t>
    </rPh>
    <rPh sb="319" eb="321">
      <t>ロウキュウ</t>
    </rPh>
    <rPh sb="321" eb="322">
      <t>カン</t>
    </rPh>
    <rPh sb="323" eb="325">
      <t>コウシン</t>
    </rPh>
    <rPh sb="326" eb="327">
      <t>オコナ</t>
    </rPh>
    <rPh sb="332" eb="334">
      <t>イジョウ</t>
    </rPh>
    <rPh sb="335" eb="337">
      <t>イジ</t>
    </rPh>
    <rPh sb="342" eb="343">
      <t>ト</t>
    </rPh>
    <rPh sb="344" eb="345">
      <t>ク</t>
    </rPh>
    <phoneticPr fontId="4"/>
  </si>
  <si>
    <t>・有形固定資産減価償却率は徐々に上昇傾向にあるが、平均値とほぼ同レベルである。更新計画の検討などを行い、将来の見通しを立てる必要がある。
・管路経年化率は平均値よりも低く、法定耐用年数を経過した管路は現時点では少ない。しかし、管路等の老朽化は進んでいくことから管路更新を平準化して行い、数値の上昇を抑え低い数値を維持していく必要がある。
・管路更新率は年度により高低があるが、その年度の建設改良費によるもので、今後計画的に更新を実施すべきではあるがその財源を確保することは容易ではない。
・老朽管改良や施設等の補修については、予防保全的な補修や長寿命化を図り、アセットマネジメントの手法を活用することとしている。</t>
    <rPh sb="1" eb="3">
      <t>ユウケイ</t>
    </rPh>
    <rPh sb="3" eb="5">
      <t>コテイ</t>
    </rPh>
    <rPh sb="5" eb="7">
      <t>シサン</t>
    </rPh>
    <rPh sb="7" eb="9">
      <t>ゲンカ</t>
    </rPh>
    <rPh sb="9" eb="11">
      <t>ショウキャク</t>
    </rPh>
    <rPh sb="11" eb="12">
      <t>リツ</t>
    </rPh>
    <rPh sb="13" eb="15">
      <t>ジョジョ</t>
    </rPh>
    <rPh sb="16" eb="18">
      <t>ジョウショウ</t>
    </rPh>
    <rPh sb="18" eb="20">
      <t>ケイコウ</t>
    </rPh>
    <rPh sb="25" eb="28">
      <t>ヘイキンチ</t>
    </rPh>
    <rPh sb="31" eb="32">
      <t>ドウ</t>
    </rPh>
    <rPh sb="39" eb="41">
      <t>コウシン</t>
    </rPh>
    <rPh sb="41" eb="43">
      <t>ケイカク</t>
    </rPh>
    <rPh sb="44" eb="46">
      <t>ケントウ</t>
    </rPh>
    <rPh sb="49" eb="50">
      <t>オコナ</t>
    </rPh>
    <rPh sb="52" eb="54">
      <t>ショウライ</t>
    </rPh>
    <rPh sb="55" eb="57">
      <t>ミトオ</t>
    </rPh>
    <rPh sb="59" eb="60">
      <t>タ</t>
    </rPh>
    <rPh sb="62" eb="64">
      <t>ヒツヨウ</t>
    </rPh>
    <rPh sb="70" eb="72">
      <t>カンロ</t>
    </rPh>
    <rPh sb="72" eb="75">
      <t>ケイネンカ</t>
    </rPh>
    <rPh sb="75" eb="76">
      <t>リツ</t>
    </rPh>
    <rPh sb="77" eb="79">
      <t>ヘイキン</t>
    </rPh>
    <rPh sb="79" eb="80">
      <t>チ</t>
    </rPh>
    <rPh sb="83" eb="84">
      <t>ヒク</t>
    </rPh>
    <rPh sb="86" eb="88">
      <t>ホウテイ</t>
    </rPh>
    <rPh sb="88" eb="90">
      <t>タイヨウ</t>
    </rPh>
    <rPh sb="90" eb="92">
      <t>ネンスウ</t>
    </rPh>
    <rPh sb="93" eb="95">
      <t>ケイカ</t>
    </rPh>
    <rPh sb="97" eb="99">
      <t>カンロ</t>
    </rPh>
    <rPh sb="100" eb="103">
      <t>ゲンジテン</t>
    </rPh>
    <rPh sb="105" eb="106">
      <t>スク</t>
    </rPh>
    <rPh sb="113" eb="115">
      <t>カンロ</t>
    </rPh>
    <rPh sb="115" eb="116">
      <t>トウ</t>
    </rPh>
    <rPh sb="117" eb="120">
      <t>ロウキュウカ</t>
    </rPh>
    <rPh sb="121" eb="122">
      <t>スス</t>
    </rPh>
    <rPh sb="130" eb="132">
      <t>カンロ</t>
    </rPh>
    <rPh sb="132" eb="134">
      <t>コウシン</t>
    </rPh>
    <rPh sb="135" eb="138">
      <t>ヘイジュンカ</t>
    </rPh>
    <rPh sb="140" eb="141">
      <t>オコナ</t>
    </rPh>
    <rPh sb="143" eb="145">
      <t>スウチ</t>
    </rPh>
    <rPh sb="146" eb="148">
      <t>ジョウショウ</t>
    </rPh>
    <rPh sb="149" eb="150">
      <t>オサ</t>
    </rPh>
    <rPh sb="151" eb="152">
      <t>ヒク</t>
    </rPh>
    <rPh sb="153" eb="155">
      <t>スウチ</t>
    </rPh>
    <rPh sb="156" eb="158">
      <t>イジ</t>
    </rPh>
    <rPh sb="162" eb="164">
      <t>ヒツヨウ</t>
    </rPh>
    <rPh sb="170" eb="172">
      <t>カンロ</t>
    </rPh>
    <rPh sb="172" eb="174">
      <t>コウシン</t>
    </rPh>
    <rPh sb="174" eb="175">
      <t>リツ</t>
    </rPh>
    <rPh sb="176" eb="178">
      <t>ネンド</t>
    </rPh>
    <rPh sb="181" eb="183">
      <t>コウテイ</t>
    </rPh>
    <rPh sb="190" eb="192">
      <t>ネンド</t>
    </rPh>
    <rPh sb="193" eb="195">
      <t>ケンセツ</t>
    </rPh>
    <rPh sb="195" eb="197">
      <t>カイリョウ</t>
    </rPh>
    <rPh sb="197" eb="198">
      <t>ヒ</t>
    </rPh>
    <rPh sb="205" eb="207">
      <t>コンゴ</t>
    </rPh>
    <rPh sb="207" eb="209">
      <t>ケイカク</t>
    </rPh>
    <rPh sb="209" eb="210">
      <t>テキ</t>
    </rPh>
    <rPh sb="211" eb="213">
      <t>コウシン</t>
    </rPh>
    <rPh sb="214" eb="216">
      <t>ジッシ</t>
    </rPh>
    <rPh sb="226" eb="228">
      <t>ザイゲン</t>
    </rPh>
    <rPh sb="229" eb="231">
      <t>カクホ</t>
    </rPh>
    <rPh sb="236" eb="238">
      <t>ヨウイ</t>
    </rPh>
    <rPh sb="245" eb="247">
      <t>ロウキュウ</t>
    </rPh>
    <rPh sb="247" eb="248">
      <t>カン</t>
    </rPh>
    <rPh sb="248" eb="250">
      <t>カイリョウ</t>
    </rPh>
    <rPh sb="251" eb="253">
      <t>シセツ</t>
    </rPh>
    <rPh sb="253" eb="254">
      <t>トウ</t>
    </rPh>
    <rPh sb="255" eb="257">
      <t>ホシュウ</t>
    </rPh>
    <rPh sb="263" eb="265">
      <t>ヨボウ</t>
    </rPh>
    <rPh sb="265" eb="267">
      <t>ホゼン</t>
    </rPh>
    <rPh sb="267" eb="268">
      <t>テキ</t>
    </rPh>
    <rPh sb="269" eb="271">
      <t>ホシュウ</t>
    </rPh>
    <rPh sb="272" eb="273">
      <t>チョウ</t>
    </rPh>
    <rPh sb="273" eb="276">
      <t>ジュミョウカ</t>
    </rPh>
    <rPh sb="277" eb="278">
      <t>ハカ</t>
    </rPh>
    <rPh sb="291" eb="293">
      <t>シュホウ</t>
    </rPh>
    <rPh sb="294" eb="296">
      <t>カツヨウ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</si>
</sst>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0.57999999999999996</c:v>
                </c:pt>
                <c:pt idx="1">
                  <c:v>0.85</c:v>
                </c:pt>
                <c:pt idx="2">
                  <c:v>0.96</c:v>
                </c:pt>
                <c:pt idx="3">
                  <c:v>0.17</c:v>
                </c:pt>
                <c:pt idx="4" formatCode="#,##0.00;&quot;△&quot;#,##0.00">
                  <c:v>0</c:v>
                </c:pt>
              </c:numCache>
            </c:numRef>
          </c:val>
        </c:ser>
        <c:dLbls>
          <c:showLegendKey val="0"/>
          <c:showVal val="0"/>
          <c:showCatName val="0"/>
          <c:showSerName val="0"/>
          <c:showPercent val="0"/>
          <c:showBubbleSize val="0"/>
        </c:dLbls>
        <c:gapWidth val="150"/>
        <c:axId val="25409408"/>
        <c:axId val="2564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c:v>
                </c:pt>
                <c:pt idx="1">
                  <c:v>0.81</c:v>
                </c:pt>
                <c:pt idx="2">
                  <c:v>0.59</c:v>
                </c:pt>
                <c:pt idx="3">
                  <c:v>0.6</c:v>
                </c:pt>
                <c:pt idx="4">
                  <c:v>0.56000000000000005</c:v>
                </c:pt>
              </c:numCache>
            </c:numRef>
          </c:val>
          <c:smooth val="0"/>
        </c:ser>
        <c:dLbls>
          <c:showLegendKey val="0"/>
          <c:showVal val="0"/>
          <c:showCatName val="0"/>
          <c:showSerName val="0"/>
          <c:showPercent val="0"/>
          <c:showBubbleSize val="0"/>
        </c:dLbls>
        <c:marker val="1"/>
        <c:smooth val="0"/>
        <c:axId val="25409408"/>
        <c:axId val="25649536"/>
      </c:lineChart>
      <c:dateAx>
        <c:axId val="25409408"/>
        <c:scaling>
          <c:orientation val="minMax"/>
        </c:scaling>
        <c:delete val="1"/>
        <c:axPos val="b"/>
        <c:numFmt formatCode="ge" sourceLinked="1"/>
        <c:majorTickMark val="none"/>
        <c:minorTickMark val="none"/>
        <c:tickLblPos val="none"/>
        <c:crossAx val="25649536"/>
        <c:crosses val="autoZero"/>
        <c:auto val="1"/>
        <c:lblOffset val="100"/>
        <c:baseTimeUnit val="years"/>
      </c:dateAx>
      <c:valAx>
        <c:axId val="25649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409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60.18</c:v>
                </c:pt>
                <c:pt idx="1">
                  <c:v>60</c:v>
                </c:pt>
                <c:pt idx="2">
                  <c:v>68.010000000000005</c:v>
                </c:pt>
                <c:pt idx="3">
                  <c:v>66.34</c:v>
                </c:pt>
                <c:pt idx="4">
                  <c:v>67.02</c:v>
                </c:pt>
              </c:numCache>
            </c:numRef>
          </c:val>
        </c:ser>
        <c:dLbls>
          <c:showLegendKey val="0"/>
          <c:showVal val="0"/>
          <c:showCatName val="0"/>
          <c:showSerName val="0"/>
          <c:showPercent val="0"/>
          <c:showBubbleSize val="0"/>
        </c:dLbls>
        <c:gapWidth val="150"/>
        <c:axId val="29745152"/>
        <c:axId val="29747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58.76</c:v>
                </c:pt>
                <c:pt idx="1">
                  <c:v>59.09</c:v>
                </c:pt>
                <c:pt idx="2">
                  <c:v>59.23</c:v>
                </c:pt>
                <c:pt idx="3">
                  <c:v>58.58</c:v>
                </c:pt>
                <c:pt idx="4">
                  <c:v>58.53</c:v>
                </c:pt>
              </c:numCache>
            </c:numRef>
          </c:val>
          <c:smooth val="0"/>
        </c:ser>
        <c:dLbls>
          <c:showLegendKey val="0"/>
          <c:showVal val="0"/>
          <c:showCatName val="0"/>
          <c:showSerName val="0"/>
          <c:showPercent val="0"/>
          <c:showBubbleSize val="0"/>
        </c:dLbls>
        <c:marker val="1"/>
        <c:smooth val="0"/>
        <c:axId val="29745152"/>
        <c:axId val="29747072"/>
      </c:lineChart>
      <c:dateAx>
        <c:axId val="29745152"/>
        <c:scaling>
          <c:orientation val="minMax"/>
        </c:scaling>
        <c:delete val="1"/>
        <c:axPos val="b"/>
        <c:numFmt formatCode="ge" sourceLinked="1"/>
        <c:majorTickMark val="none"/>
        <c:minorTickMark val="none"/>
        <c:tickLblPos val="none"/>
        <c:crossAx val="29747072"/>
        <c:crosses val="autoZero"/>
        <c:auto val="1"/>
        <c:lblOffset val="100"/>
        <c:baseTimeUnit val="years"/>
      </c:dateAx>
      <c:valAx>
        <c:axId val="29747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745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90.06</c:v>
                </c:pt>
                <c:pt idx="1">
                  <c:v>90.48</c:v>
                </c:pt>
                <c:pt idx="2">
                  <c:v>89.86</c:v>
                </c:pt>
                <c:pt idx="3">
                  <c:v>90</c:v>
                </c:pt>
                <c:pt idx="4">
                  <c:v>89.06</c:v>
                </c:pt>
              </c:numCache>
            </c:numRef>
          </c:val>
        </c:ser>
        <c:dLbls>
          <c:showLegendKey val="0"/>
          <c:showVal val="0"/>
          <c:showCatName val="0"/>
          <c:showSerName val="0"/>
          <c:showPercent val="0"/>
          <c:showBubbleSize val="0"/>
        </c:dLbls>
        <c:gapWidth val="150"/>
        <c:axId val="30092672"/>
        <c:axId val="30103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84.87</c:v>
                </c:pt>
                <c:pt idx="1">
                  <c:v>85.4</c:v>
                </c:pt>
                <c:pt idx="2">
                  <c:v>85.53</c:v>
                </c:pt>
                <c:pt idx="3">
                  <c:v>85.23</c:v>
                </c:pt>
                <c:pt idx="4">
                  <c:v>85.26</c:v>
                </c:pt>
              </c:numCache>
            </c:numRef>
          </c:val>
          <c:smooth val="0"/>
        </c:ser>
        <c:dLbls>
          <c:showLegendKey val="0"/>
          <c:showVal val="0"/>
          <c:showCatName val="0"/>
          <c:showSerName val="0"/>
          <c:showPercent val="0"/>
          <c:showBubbleSize val="0"/>
        </c:dLbls>
        <c:marker val="1"/>
        <c:smooth val="0"/>
        <c:axId val="30092672"/>
        <c:axId val="30103040"/>
      </c:lineChart>
      <c:dateAx>
        <c:axId val="30092672"/>
        <c:scaling>
          <c:orientation val="minMax"/>
        </c:scaling>
        <c:delete val="1"/>
        <c:axPos val="b"/>
        <c:numFmt formatCode="ge" sourceLinked="1"/>
        <c:majorTickMark val="none"/>
        <c:minorTickMark val="none"/>
        <c:tickLblPos val="none"/>
        <c:crossAx val="30103040"/>
        <c:crosses val="autoZero"/>
        <c:auto val="1"/>
        <c:lblOffset val="100"/>
        <c:baseTimeUnit val="years"/>
      </c:dateAx>
      <c:valAx>
        <c:axId val="30103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092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100.76</c:v>
                </c:pt>
                <c:pt idx="1">
                  <c:v>94.45</c:v>
                </c:pt>
                <c:pt idx="2">
                  <c:v>96.26</c:v>
                </c:pt>
                <c:pt idx="3">
                  <c:v>108.3</c:v>
                </c:pt>
                <c:pt idx="4">
                  <c:v>105.52</c:v>
                </c:pt>
              </c:numCache>
            </c:numRef>
          </c:val>
        </c:ser>
        <c:dLbls>
          <c:showLegendKey val="0"/>
          <c:showVal val="0"/>
          <c:showCatName val="0"/>
          <c:showSerName val="0"/>
          <c:showPercent val="0"/>
          <c:showBubbleSize val="0"/>
        </c:dLbls>
        <c:gapWidth val="150"/>
        <c:axId val="36050432"/>
        <c:axId val="36052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105.61</c:v>
                </c:pt>
                <c:pt idx="1">
                  <c:v>106.41</c:v>
                </c:pt>
                <c:pt idx="2">
                  <c:v>106.89</c:v>
                </c:pt>
                <c:pt idx="3">
                  <c:v>109.04</c:v>
                </c:pt>
                <c:pt idx="4">
                  <c:v>109.64</c:v>
                </c:pt>
              </c:numCache>
            </c:numRef>
          </c:val>
          <c:smooth val="0"/>
        </c:ser>
        <c:dLbls>
          <c:showLegendKey val="0"/>
          <c:showVal val="0"/>
          <c:showCatName val="0"/>
          <c:showSerName val="0"/>
          <c:showPercent val="0"/>
          <c:showBubbleSize val="0"/>
        </c:dLbls>
        <c:marker val="1"/>
        <c:smooth val="0"/>
        <c:axId val="36050432"/>
        <c:axId val="36052352"/>
      </c:lineChart>
      <c:dateAx>
        <c:axId val="36050432"/>
        <c:scaling>
          <c:orientation val="minMax"/>
        </c:scaling>
        <c:delete val="1"/>
        <c:axPos val="b"/>
        <c:numFmt formatCode="ge" sourceLinked="1"/>
        <c:majorTickMark val="none"/>
        <c:minorTickMark val="none"/>
        <c:tickLblPos val="none"/>
        <c:crossAx val="36052352"/>
        <c:crosses val="autoZero"/>
        <c:auto val="1"/>
        <c:lblOffset val="100"/>
        <c:baseTimeUnit val="years"/>
      </c:dateAx>
      <c:valAx>
        <c:axId val="360523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6050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38</c:v>
                </c:pt>
                <c:pt idx="1">
                  <c:v>40.03</c:v>
                </c:pt>
                <c:pt idx="2">
                  <c:v>41.2</c:v>
                </c:pt>
                <c:pt idx="3">
                  <c:v>42.82</c:v>
                </c:pt>
                <c:pt idx="4">
                  <c:v>44.94</c:v>
                </c:pt>
              </c:numCache>
            </c:numRef>
          </c:val>
        </c:ser>
        <c:dLbls>
          <c:showLegendKey val="0"/>
          <c:showVal val="0"/>
          <c:showCatName val="0"/>
          <c:showSerName val="0"/>
          <c:showPercent val="0"/>
          <c:showBubbleSize val="0"/>
        </c:dLbls>
        <c:gapWidth val="150"/>
        <c:axId val="37251328"/>
        <c:axId val="37622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35.53</c:v>
                </c:pt>
                <c:pt idx="1">
                  <c:v>36.36</c:v>
                </c:pt>
                <c:pt idx="2">
                  <c:v>37.340000000000003</c:v>
                </c:pt>
                <c:pt idx="3">
                  <c:v>44.31</c:v>
                </c:pt>
                <c:pt idx="4">
                  <c:v>45.75</c:v>
                </c:pt>
              </c:numCache>
            </c:numRef>
          </c:val>
          <c:smooth val="0"/>
        </c:ser>
        <c:dLbls>
          <c:showLegendKey val="0"/>
          <c:showVal val="0"/>
          <c:showCatName val="0"/>
          <c:showSerName val="0"/>
          <c:showPercent val="0"/>
          <c:showBubbleSize val="0"/>
        </c:dLbls>
        <c:marker val="1"/>
        <c:smooth val="0"/>
        <c:axId val="37251328"/>
        <c:axId val="37622144"/>
      </c:lineChart>
      <c:dateAx>
        <c:axId val="37251328"/>
        <c:scaling>
          <c:orientation val="minMax"/>
        </c:scaling>
        <c:delete val="1"/>
        <c:axPos val="b"/>
        <c:numFmt formatCode="ge" sourceLinked="1"/>
        <c:majorTickMark val="none"/>
        <c:minorTickMark val="none"/>
        <c:tickLblPos val="none"/>
        <c:crossAx val="37622144"/>
        <c:crosses val="autoZero"/>
        <c:auto val="1"/>
        <c:lblOffset val="100"/>
        <c:baseTimeUnit val="years"/>
      </c:dateAx>
      <c:valAx>
        <c:axId val="37622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251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5.08</c:v>
                </c:pt>
                <c:pt idx="1">
                  <c:v>4.95</c:v>
                </c:pt>
                <c:pt idx="2">
                  <c:v>4.84</c:v>
                </c:pt>
                <c:pt idx="3">
                  <c:v>4.7300000000000004</c:v>
                </c:pt>
                <c:pt idx="4" formatCode="#,##0.00;&quot;△&quot;#,##0.00">
                  <c:v>0</c:v>
                </c:pt>
              </c:numCache>
            </c:numRef>
          </c:val>
        </c:ser>
        <c:dLbls>
          <c:showLegendKey val="0"/>
          <c:showVal val="0"/>
          <c:showCatName val="0"/>
          <c:showSerName val="0"/>
          <c:showPercent val="0"/>
          <c:showBubbleSize val="0"/>
        </c:dLbls>
        <c:gapWidth val="150"/>
        <c:axId val="83079168"/>
        <c:axId val="83081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6.47</c:v>
                </c:pt>
                <c:pt idx="1">
                  <c:v>7.8</c:v>
                </c:pt>
                <c:pt idx="2">
                  <c:v>8.39</c:v>
                </c:pt>
                <c:pt idx="3">
                  <c:v>10.09</c:v>
                </c:pt>
                <c:pt idx="4">
                  <c:v>10.54</c:v>
                </c:pt>
              </c:numCache>
            </c:numRef>
          </c:val>
          <c:smooth val="0"/>
        </c:ser>
        <c:dLbls>
          <c:showLegendKey val="0"/>
          <c:showVal val="0"/>
          <c:showCatName val="0"/>
          <c:showSerName val="0"/>
          <c:showPercent val="0"/>
          <c:showBubbleSize val="0"/>
        </c:dLbls>
        <c:marker val="1"/>
        <c:smooth val="0"/>
        <c:axId val="83079168"/>
        <c:axId val="83081088"/>
      </c:lineChart>
      <c:dateAx>
        <c:axId val="83079168"/>
        <c:scaling>
          <c:orientation val="minMax"/>
        </c:scaling>
        <c:delete val="1"/>
        <c:axPos val="b"/>
        <c:numFmt formatCode="ge" sourceLinked="1"/>
        <c:majorTickMark val="none"/>
        <c:minorTickMark val="none"/>
        <c:tickLblPos val="none"/>
        <c:crossAx val="83081088"/>
        <c:crosses val="autoZero"/>
        <c:auto val="1"/>
        <c:lblOffset val="100"/>
        <c:baseTimeUnit val="years"/>
      </c:dateAx>
      <c:valAx>
        <c:axId val="83081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079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1493120"/>
        <c:axId val="91495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6.79</c:v>
                </c:pt>
                <c:pt idx="1">
                  <c:v>6.33</c:v>
                </c:pt>
                <c:pt idx="2">
                  <c:v>7.76</c:v>
                </c:pt>
                <c:pt idx="3">
                  <c:v>3.77</c:v>
                </c:pt>
                <c:pt idx="4">
                  <c:v>3.62</c:v>
                </c:pt>
              </c:numCache>
            </c:numRef>
          </c:val>
          <c:smooth val="0"/>
        </c:ser>
        <c:dLbls>
          <c:showLegendKey val="0"/>
          <c:showVal val="0"/>
          <c:showCatName val="0"/>
          <c:showSerName val="0"/>
          <c:showPercent val="0"/>
          <c:showBubbleSize val="0"/>
        </c:dLbls>
        <c:marker val="1"/>
        <c:smooth val="0"/>
        <c:axId val="91493120"/>
        <c:axId val="91495424"/>
      </c:lineChart>
      <c:dateAx>
        <c:axId val="91493120"/>
        <c:scaling>
          <c:orientation val="minMax"/>
        </c:scaling>
        <c:delete val="1"/>
        <c:axPos val="b"/>
        <c:numFmt formatCode="ge" sourceLinked="1"/>
        <c:majorTickMark val="none"/>
        <c:minorTickMark val="none"/>
        <c:tickLblPos val="none"/>
        <c:crossAx val="91495424"/>
        <c:crosses val="autoZero"/>
        <c:auto val="1"/>
        <c:lblOffset val="100"/>
        <c:baseTimeUnit val="years"/>
      </c:dateAx>
      <c:valAx>
        <c:axId val="91495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1493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437.5</c:v>
                </c:pt>
                <c:pt idx="1">
                  <c:v>448.86</c:v>
                </c:pt>
                <c:pt idx="2">
                  <c:v>291.99</c:v>
                </c:pt>
                <c:pt idx="3">
                  <c:v>170.49</c:v>
                </c:pt>
                <c:pt idx="4">
                  <c:v>182.91</c:v>
                </c:pt>
              </c:numCache>
            </c:numRef>
          </c:val>
        </c:ser>
        <c:dLbls>
          <c:showLegendKey val="0"/>
          <c:showVal val="0"/>
          <c:showCatName val="0"/>
          <c:showSerName val="0"/>
          <c:showPercent val="0"/>
          <c:showBubbleSize val="0"/>
        </c:dLbls>
        <c:gapWidth val="150"/>
        <c:axId val="94376704"/>
        <c:axId val="94378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832.37</c:v>
                </c:pt>
                <c:pt idx="1">
                  <c:v>852.01</c:v>
                </c:pt>
                <c:pt idx="2">
                  <c:v>909.68</c:v>
                </c:pt>
                <c:pt idx="3">
                  <c:v>382.09</c:v>
                </c:pt>
                <c:pt idx="4">
                  <c:v>371.31</c:v>
                </c:pt>
              </c:numCache>
            </c:numRef>
          </c:val>
          <c:smooth val="0"/>
        </c:ser>
        <c:dLbls>
          <c:showLegendKey val="0"/>
          <c:showVal val="0"/>
          <c:showCatName val="0"/>
          <c:showSerName val="0"/>
          <c:showPercent val="0"/>
          <c:showBubbleSize val="0"/>
        </c:dLbls>
        <c:marker val="1"/>
        <c:smooth val="0"/>
        <c:axId val="94376704"/>
        <c:axId val="94378624"/>
      </c:lineChart>
      <c:dateAx>
        <c:axId val="94376704"/>
        <c:scaling>
          <c:orientation val="minMax"/>
        </c:scaling>
        <c:delete val="1"/>
        <c:axPos val="b"/>
        <c:numFmt formatCode="ge" sourceLinked="1"/>
        <c:majorTickMark val="none"/>
        <c:minorTickMark val="none"/>
        <c:tickLblPos val="none"/>
        <c:crossAx val="94378624"/>
        <c:crosses val="autoZero"/>
        <c:auto val="1"/>
        <c:lblOffset val="100"/>
        <c:baseTimeUnit val="years"/>
      </c:dateAx>
      <c:valAx>
        <c:axId val="943786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437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772.96</c:v>
                </c:pt>
                <c:pt idx="1">
                  <c:v>745.77</c:v>
                </c:pt>
                <c:pt idx="2">
                  <c:v>752.4</c:v>
                </c:pt>
                <c:pt idx="3">
                  <c:v>743.4</c:v>
                </c:pt>
                <c:pt idx="4">
                  <c:v>718.74</c:v>
                </c:pt>
              </c:numCache>
            </c:numRef>
          </c:val>
        </c:ser>
        <c:dLbls>
          <c:showLegendKey val="0"/>
          <c:showVal val="0"/>
          <c:showCatName val="0"/>
          <c:showSerName val="0"/>
          <c:showPercent val="0"/>
          <c:showBubbleSize val="0"/>
        </c:dLbls>
        <c:gapWidth val="150"/>
        <c:axId val="94923776"/>
        <c:axId val="95047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403.15</c:v>
                </c:pt>
                <c:pt idx="1">
                  <c:v>391.4</c:v>
                </c:pt>
                <c:pt idx="2">
                  <c:v>382.65</c:v>
                </c:pt>
                <c:pt idx="3">
                  <c:v>385.06</c:v>
                </c:pt>
                <c:pt idx="4">
                  <c:v>373.09</c:v>
                </c:pt>
              </c:numCache>
            </c:numRef>
          </c:val>
          <c:smooth val="0"/>
        </c:ser>
        <c:dLbls>
          <c:showLegendKey val="0"/>
          <c:showVal val="0"/>
          <c:showCatName val="0"/>
          <c:showSerName val="0"/>
          <c:showPercent val="0"/>
          <c:showBubbleSize val="0"/>
        </c:dLbls>
        <c:marker val="1"/>
        <c:smooth val="0"/>
        <c:axId val="94923776"/>
        <c:axId val="95047040"/>
      </c:lineChart>
      <c:dateAx>
        <c:axId val="94923776"/>
        <c:scaling>
          <c:orientation val="minMax"/>
        </c:scaling>
        <c:delete val="1"/>
        <c:axPos val="b"/>
        <c:numFmt formatCode="ge" sourceLinked="1"/>
        <c:majorTickMark val="none"/>
        <c:minorTickMark val="none"/>
        <c:tickLblPos val="none"/>
        <c:crossAx val="95047040"/>
        <c:crosses val="autoZero"/>
        <c:auto val="1"/>
        <c:lblOffset val="100"/>
        <c:baseTimeUnit val="years"/>
      </c:dateAx>
      <c:valAx>
        <c:axId val="950470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4923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91.21</c:v>
                </c:pt>
                <c:pt idx="1">
                  <c:v>85.1</c:v>
                </c:pt>
                <c:pt idx="2">
                  <c:v>85.87</c:v>
                </c:pt>
                <c:pt idx="3">
                  <c:v>98.27</c:v>
                </c:pt>
                <c:pt idx="4">
                  <c:v>94.7</c:v>
                </c:pt>
              </c:numCache>
            </c:numRef>
          </c:val>
        </c:ser>
        <c:dLbls>
          <c:showLegendKey val="0"/>
          <c:showVal val="0"/>
          <c:showCatName val="0"/>
          <c:showSerName val="0"/>
          <c:showPercent val="0"/>
          <c:showBubbleSize val="0"/>
        </c:dLbls>
        <c:gapWidth val="150"/>
        <c:axId val="119297920"/>
        <c:axId val="119476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94.86</c:v>
                </c:pt>
                <c:pt idx="1">
                  <c:v>95.91</c:v>
                </c:pt>
                <c:pt idx="2">
                  <c:v>96.1</c:v>
                </c:pt>
                <c:pt idx="3">
                  <c:v>99.07</c:v>
                </c:pt>
                <c:pt idx="4">
                  <c:v>99.99</c:v>
                </c:pt>
              </c:numCache>
            </c:numRef>
          </c:val>
          <c:smooth val="0"/>
        </c:ser>
        <c:dLbls>
          <c:showLegendKey val="0"/>
          <c:showVal val="0"/>
          <c:showCatName val="0"/>
          <c:showSerName val="0"/>
          <c:showPercent val="0"/>
          <c:showBubbleSize val="0"/>
        </c:dLbls>
        <c:marker val="1"/>
        <c:smooth val="0"/>
        <c:axId val="119297920"/>
        <c:axId val="119476608"/>
      </c:lineChart>
      <c:dateAx>
        <c:axId val="119297920"/>
        <c:scaling>
          <c:orientation val="minMax"/>
        </c:scaling>
        <c:delete val="1"/>
        <c:axPos val="b"/>
        <c:numFmt formatCode="ge" sourceLinked="1"/>
        <c:majorTickMark val="none"/>
        <c:minorTickMark val="none"/>
        <c:tickLblPos val="none"/>
        <c:crossAx val="119476608"/>
        <c:crosses val="autoZero"/>
        <c:auto val="1"/>
        <c:lblOffset val="100"/>
        <c:baseTimeUnit val="years"/>
      </c:dateAx>
      <c:valAx>
        <c:axId val="119476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297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156.13999999999999</c:v>
                </c:pt>
                <c:pt idx="1">
                  <c:v>167.88</c:v>
                </c:pt>
                <c:pt idx="2">
                  <c:v>165.57</c:v>
                </c:pt>
                <c:pt idx="3">
                  <c:v>145.9</c:v>
                </c:pt>
                <c:pt idx="4">
                  <c:v>150.80000000000001</c:v>
                </c:pt>
              </c:numCache>
            </c:numRef>
          </c:val>
        </c:ser>
        <c:dLbls>
          <c:showLegendKey val="0"/>
          <c:showVal val="0"/>
          <c:showCatName val="0"/>
          <c:showSerName val="0"/>
          <c:showPercent val="0"/>
          <c:showBubbleSize val="0"/>
        </c:dLbls>
        <c:gapWidth val="150"/>
        <c:axId val="29729152"/>
        <c:axId val="29731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179.14</c:v>
                </c:pt>
                <c:pt idx="1">
                  <c:v>179.29</c:v>
                </c:pt>
                <c:pt idx="2">
                  <c:v>178.39</c:v>
                </c:pt>
                <c:pt idx="3">
                  <c:v>173.03</c:v>
                </c:pt>
                <c:pt idx="4">
                  <c:v>171.15</c:v>
                </c:pt>
              </c:numCache>
            </c:numRef>
          </c:val>
          <c:smooth val="0"/>
        </c:ser>
        <c:dLbls>
          <c:showLegendKey val="0"/>
          <c:showVal val="0"/>
          <c:showCatName val="0"/>
          <c:showSerName val="0"/>
          <c:showPercent val="0"/>
          <c:showBubbleSize val="0"/>
        </c:dLbls>
        <c:marker val="1"/>
        <c:smooth val="0"/>
        <c:axId val="29729152"/>
        <c:axId val="29731072"/>
      </c:lineChart>
      <c:dateAx>
        <c:axId val="29729152"/>
        <c:scaling>
          <c:orientation val="minMax"/>
        </c:scaling>
        <c:delete val="1"/>
        <c:axPos val="b"/>
        <c:numFmt formatCode="ge" sourceLinked="1"/>
        <c:majorTickMark val="none"/>
        <c:minorTickMark val="none"/>
        <c:tickLblPos val="none"/>
        <c:crossAx val="29731072"/>
        <c:crosses val="autoZero"/>
        <c:auto val="1"/>
        <c:lblOffset val="100"/>
        <c:baseTimeUnit val="years"/>
      </c:dateAx>
      <c:valAx>
        <c:axId val="29731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729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島根県　斐川宍道水道企業団</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x14ac:dyDescent="0.15">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A5</v>
      </c>
      <c r="AA8" s="53"/>
      <c r="AB8" s="53"/>
      <c r="AC8" s="53"/>
      <c r="AD8" s="53"/>
      <c r="AE8" s="53"/>
      <c r="AF8" s="53"/>
      <c r="AG8" s="54"/>
      <c r="AH8" s="3"/>
      <c r="AI8" s="55" t="str">
        <f>データ!Q6</f>
        <v>-</v>
      </c>
      <c r="AJ8" s="56"/>
      <c r="AK8" s="56"/>
      <c r="AL8" s="56"/>
      <c r="AM8" s="56"/>
      <c r="AN8" s="56"/>
      <c r="AO8" s="56"/>
      <c r="AP8" s="57"/>
      <c r="AQ8" s="47" t="str">
        <f>データ!R6</f>
        <v>-</v>
      </c>
      <c r="AR8" s="47"/>
      <c r="AS8" s="47"/>
      <c r="AT8" s="47"/>
      <c r="AU8" s="47"/>
      <c r="AV8" s="47"/>
      <c r="AW8" s="47"/>
      <c r="AX8" s="47"/>
      <c r="AY8" s="47" t="str">
        <f>データ!S6</f>
        <v>-</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x14ac:dyDescent="0.15">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x14ac:dyDescent="0.15">
      <c r="A10" s="2"/>
      <c r="B10" s="47" t="str">
        <f>データ!M6</f>
        <v>-</v>
      </c>
      <c r="C10" s="47"/>
      <c r="D10" s="47"/>
      <c r="E10" s="47"/>
      <c r="F10" s="47"/>
      <c r="G10" s="47"/>
      <c r="H10" s="47"/>
      <c r="I10" s="47"/>
      <c r="J10" s="47">
        <f>データ!N6</f>
        <v>49.62</v>
      </c>
      <c r="K10" s="47"/>
      <c r="L10" s="47"/>
      <c r="M10" s="47"/>
      <c r="N10" s="47"/>
      <c r="O10" s="47"/>
      <c r="P10" s="47"/>
      <c r="Q10" s="47"/>
      <c r="R10" s="47">
        <f>データ!O6</f>
        <v>98.27</v>
      </c>
      <c r="S10" s="47"/>
      <c r="T10" s="47"/>
      <c r="U10" s="47"/>
      <c r="V10" s="47"/>
      <c r="W10" s="47"/>
      <c r="X10" s="47"/>
      <c r="Y10" s="47"/>
      <c r="Z10" s="78">
        <f>データ!P6</f>
        <v>2647</v>
      </c>
      <c r="AA10" s="78"/>
      <c r="AB10" s="78"/>
      <c r="AC10" s="78"/>
      <c r="AD10" s="78"/>
      <c r="AE10" s="78"/>
      <c r="AF10" s="78"/>
      <c r="AG10" s="78"/>
      <c r="AH10" s="2"/>
      <c r="AI10" s="78">
        <f>データ!T6</f>
        <v>36983</v>
      </c>
      <c r="AJ10" s="78"/>
      <c r="AK10" s="78"/>
      <c r="AL10" s="78"/>
      <c r="AM10" s="78"/>
      <c r="AN10" s="78"/>
      <c r="AO10" s="78"/>
      <c r="AP10" s="78"/>
      <c r="AQ10" s="47">
        <f>データ!U6</f>
        <v>82</v>
      </c>
      <c r="AR10" s="47"/>
      <c r="AS10" s="47"/>
      <c r="AT10" s="47"/>
      <c r="AU10" s="47"/>
      <c r="AV10" s="47"/>
      <c r="AW10" s="47"/>
      <c r="AX10" s="47"/>
      <c r="AY10" s="47">
        <f>データ!V6</f>
        <v>451.01</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x14ac:dyDescent="0.15">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x14ac:dyDescent="0.15">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105</v>
      </c>
      <c r="BM16" s="59"/>
      <c r="BN16" s="59"/>
      <c r="BO16" s="59"/>
      <c r="BP16" s="59"/>
      <c r="BQ16" s="59"/>
      <c r="BR16" s="59"/>
      <c r="BS16" s="59"/>
      <c r="BT16" s="59"/>
      <c r="BU16" s="59"/>
      <c r="BV16" s="59"/>
      <c r="BW16" s="59"/>
      <c r="BX16" s="59"/>
      <c r="BY16" s="59"/>
      <c r="BZ16" s="6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x14ac:dyDescent="0.15">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x14ac:dyDescent="0.15">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106</v>
      </c>
      <c r="BM47" s="59"/>
      <c r="BN47" s="59"/>
      <c r="BO47" s="59"/>
      <c r="BP47" s="59"/>
      <c r="BQ47" s="59"/>
      <c r="BR47" s="59"/>
      <c r="BS47" s="59"/>
      <c r="BT47" s="59"/>
      <c r="BU47" s="59"/>
      <c r="BV47" s="59"/>
      <c r="BW47" s="59"/>
      <c r="BX47" s="59"/>
      <c r="BY47" s="59"/>
      <c r="BZ47" s="6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x14ac:dyDescent="0.15">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x14ac:dyDescent="0.15">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x14ac:dyDescent="0.15">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x14ac:dyDescent="0.15">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104</v>
      </c>
      <c r="BM66" s="59"/>
      <c r="BN66" s="59"/>
      <c r="BO66" s="59"/>
      <c r="BP66" s="59"/>
      <c r="BQ66" s="59"/>
      <c r="BR66" s="59"/>
      <c r="BS66" s="59"/>
      <c r="BT66" s="59"/>
      <c r="BU66" s="59"/>
      <c r="BV66" s="59"/>
      <c r="BW66" s="59"/>
      <c r="BX66" s="59"/>
      <c r="BY66" s="59"/>
      <c r="BZ66" s="6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x14ac:dyDescent="0.15">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x14ac:dyDescent="0.15">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x14ac:dyDescent="0.15">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x14ac:dyDescent="0.15"/>
  <cols>
    <col min="2" max="143" width="11.875" customWidth="1"/>
  </cols>
  <sheetData>
    <row r="1" spans="1:143" x14ac:dyDescent="0.15">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x14ac:dyDescent="0.15">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x14ac:dyDescent="0.15">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x14ac:dyDescent="0.15">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x14ac:dyDescent="0.15">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x14ac:dyDescent="0.15">
      <c r="A6" s="26" t="s">
        <v>92</v>
      </c>
      <c r="B6" s="31">
        <f>B7</f>
        <v>2015</v>
      </c>
      <c r="C6" s="31">
        <f t="shared" ref="C6:V6" si="3">C7</f>
        <v>328341</v>
      </c>
      <c r="D6" s="31">
        <f t="shared" si="3"/>
        <v>46</v>
      </c>
      <c r="E6" s="31">
        <f t="shared" si="3"/>
        <v>1</v>
      </c>
      <c r="F6" s="31">
        <f t="shared" si="3"/>
        <v>0</v>
      </c>
      <c r="G6" s="31">
        <f t="shared" si="3"/>
        <v>1</v>
      </c>
      <c r="H6" s="31" t="str">
        <f t="shared" si="3"/>
        <v>島根県　斐川宍道水道企業団</v>
      </c>
      <c r="I6" s="31" t="str">
        <f t="shared" si="3"/>
        <v>法適用</v>
      </c>
      <c r="J6" s="31" t="str">
        <f t="shared" si="3"/>
        <v>水道事業</v>
      </c>
      <c r="K6" s="31" t="str">
        <f t="shared" si="3"/>
        <v>末端給水事業</v>
      </c>
      <c r="L6" s="31" t="str">
        <f t="shared" si="3"/>
        <v>A5</v>
      </c>
      <c r="M6" s="32" t="str">
        <f t="shared" si="3"/>
        <v>-</v>
      </c>
      <c r="N6" s="32">
        <f t="shared" si="3"/>
        <v>49.62</v>
      </c>
      <c r="O6" s="32">
        <f t="shared" si="3"/>
        <v>98.27</v>
      </c>
      <c r="P6" s="32">
        <f t="shared" si="3"/>
        <v>2647</v>
      </c>
      <c r="Q6" s="32" t="str">
        <f t="shared" si="3"/>
        <v>-</v>
      </c>
      <c r="R6" s="32" t="str">
        <f t="shared" si="3"/>
        <v>-</v>
      </c>
      <c r="S6" s="32" t="str">
        <f t="shared" si="3"/>
        <v>-</v>
      </c>
      <c r="T6" s="32">
        <f t="shared" si="3"/>
        <v>36983</v>
      </c>
      <c r="U6" s="32">
        <f t="shared" si="3"/>
        <v>82</v>
      </c>
      <c r="V6" s="32">
        <f t="shared" si="3"/>
        <v>451.01</v>
      </c>
      <c r="W6" s="33">
        <f>IF(W7="",NA(),W7)</f>
        <v>100.76</v>
      </c>
      <c r="X6" s="33">
        <f t="shared" ref="X6:AF6" si="4">IF(X7="",NA(),X7)</f>
        <v>94.45</v>
      </c>
      <c r="Y6" s="33">
        <f t="shared" si="4"/>
        <v>96.26</v>
      </c>
      <c r="Z6" s="33">
        <f t="shared" si="4"/>
        <v>108.3</v>
      </c>
      <c r="AA6" s="33">
        <f t="shared" si="4"/>
        <v>105.52</v>
      </c>
      <c r="AB6" s="33">
        <f t="shared" si="4"/>
        <v>105.61</v>
      </c>
      <c r="AC6" s="33">
        <f t="shared" si="4"/>
        <v>106.41</v>
      </c>
      <c r="AD6" s="33">
        <f t="shared" si="4"/>
        <v>106.89</v>
      </c>
      <c r="AE6" s="33">
        <f t="shared" si="4"/>
        <v>109.04</v>
      </c>
      <c r="AF6" s="33">
        <f t="shared" si="4"/>
        <v>109.64</v>
      </c>
      <c r="AG6" s="32" t="str">
        <f>IF(AG7="","",IF(AG7="-","【-】","【"&amp;SUBSTITUTE(TEXT(AG7,"#,##0.00"),"-","△")&amp;"】"))</f>
        <v>【113.56】</v>
      </c>
      <c r="AH6" s="32">
        <f>IF(AH7="",NA(),AH7)</f>
        <v>0</v>
      </c>
      <c r="AI6" s="32">
        <f t="shared" ref="AI6:AQ6" si="5">IF(AI7="",NA(),AI7)</f>
        <v>0</v>
      </c>
      <c r="AJ6" s="32">
        <f t="shared" si="5"/>
        <v>0</v>
      </c>
      <c r="AK6" s="32">
        <f t="shared" si="5"/>
        <v>0</v>
      </c>
      <c r="AL6" s="32">
        <f t="shared" si="5"/>
        <v>0</v>
      </c>
      <c r="AM6" s="33">
        <f t="shared" si="5"/>
        <v>6.79</v>
      </c>
      <c r="AN6" s="33">
        <f t="shared" si="5"/>
        <v>6.33</v>
      </c>
      <c r="AO6" s="33">
        <f t="shared" si="5"/>
        <v>7.76</v>
      </c>
      <c r="AP6" s="33">
        <f t="shared" si="5"/>
        <v>3.77</v>
      </c>
      <c r="AQ6" s="33">
        <f t="shared" si="5"/>
        <v>3.62</v>
      </c>
      <c r="AR6" s="32" t="str">
        <f>IF(AR7="","",IF(AR7="-","【-】","【"&amp;SUBSTITUTE(TEXT(AR7,"#,##0.00"),"-","△")&amp;"】"))</f>
        <v>【0.87】</v>
      </c>
      <c r="AS6" s="33">
        <f>IF(AS7="",NA(),AS7)</f>
        <v>437.5</v>
      </c>
      <c r="AT6" s="33">
        <f t="shared" ref="AT6:BB6" si="6">IF(AT7="",NA(),AT7)</f>
        <v>448.86</v>
      </c>
      <c r="AU6" s="33">
        <f t="shared" si="6"/>
        <v>291.99</v>
      </c>
      <c r="AV6" s="33">
        <f t="shared" si="6"/>
        <v>170.49</v>
      </c>
      <c r="AW6" s="33">
        <f t="shared" si="6"/>
        <v>182.91</v>
      </c>
      <c r="AX6" s="33">
        <f t="shared" si="6"/>
        <v>832.37</v>
      </c>
      <c r="AY6" s="33">
        <f t="shared" si="6"/>
        <v>852.01</v>
      </c>
      <c r="AZ6" s="33">
        <f t="shared" si="6"/>
        <v>909.68</v>
      </c>
      <c r="BA6" s="33">
        <f t="shared" si="6"/>
        <v>382.09</v>
      </c>
      <c r="BB6" s="33">
        <f t="shared" si="6"/>
        <v>371.31</v>
      </c>
      <c r="BC6" s="32" t="str">
        <f>IF(BC7="","",IF(BC7="-","【-】","【"&amp;SUBSTITUTE(TEXT(BC7,"#,##0.00"),"-","△")&amp;"】"))</f>
        <v>【262.74】</v>
      </c>
      <c r="BD6" s="33">
        <f>IF(BD7="",NA(),BD7)</f>
        <v>772.96</v>
      </c>
      <c r="BE6" s="33">
        <f t="shared" ref="BE6:BM6" si="7">IF(BE7="",NA(),BE7)</f>
        <v>745.77</v>
      </c>
      <c r="BF6" s="33">
        <f t="shared" si="7"/>
        <v>752.4</v>
      </c>
      <c r="BG6" s="33">
        <f t="shared" si="7"/>
        <v>743.4</v>
      </c>
      <c r="BH6" s="33">
        <f t="shared" si="7"/>
        <v>718.74</v>
      </c>
      <c r="BI6" s="33">
        <f t="shared" si="7"/>
        <v>403.15</v>
      </c>
      <c r="BJ6" s="33">
        <f t="shared" si="7"/>
        <v>391.4</v>
      </c>
      <c r="BK6" s="33">
        <f t="shared" si="7"/>
        <v>382.65</v>
      </c>
      <c r="BL6" s="33">
        <f t="shared" si="7"/>
        <v>385.06</v>
      </c>
      <c r="BM6" s="33">
        <f t="shared" si="7"/>
        <v>373.09</v>
      </c>
      <c r="BN6" s="32" t="str">
        <f>IF(BN7="","",IF(BN7="-","【-】","【"&amp;SUBSTITUTE(TEXT(BN7,"#,##0.00"),"-","△")&amp;"】"))</f>
        <v>【276.38】</v>
      </c>
      <c r="BO6" s="33">
        <f>IF(BO7="",NA(),BO7)</f>
        <v>91.21</v>
      </c>
      <c r="BP6" s="33">
        <f t="shared" ref="BP6:BX6" si="8">IF(BP7="",NA(),BP7)</f>
        <v>85.1</v>
      </c>
      <c r="BQ6" s="33">
        <f t="shared" si="8"/>
        <v>85.87</v>
      </c>
      <c r="BR6" s="33">
        <f t="shared" si="8"/>
        <v>98.27</v>
      </c>
      <c r="BS6" s="33">
        <f t="shared" si="8"/>
        <v>94.7</v>
      </c>
      <c r="BT6" s="33">
        <f t="shared" si="8"/>
        <v>94.86</v>
      </c>
      <c r="BU6" s="33">
        <f t="shared" si="8"/>
        <v>95.91</v>
      </c>
      <c r="BV6" s="33">
        <f t="shared" si="8"/>
        <v>96.1</v>
      </c>
      <c r="BW6" s="33">
        <f t="shared" si="8"/>
        <v>99.07</v>
      </c>
      <c r="BX6" s="33">
        <f t="shared" si="8"/>
        <v>99.99</v>
      </c>
      <c r="BY6" s="32" t="str">
        <f>IF(BY7="","",IF(BY7="-","【-】","【"&amp;SUBSTITUTE(TEXT(BY7,"#,##0.00"),"-","△")&amp;"】"))</f>
        <v>【104.99】</v>
      </c>
      <c r="BZ6" s="33">
        <f>IF(BZ7="",NA(),BZ7)</f>
        <v>156.13999999999999</v>
      </c>
      <c r="CA6" s="33">
        <f t="shared" ref="CA6:CI6" si="9">IF(CA7="",NA(),CA7)</f>
        <v>167.88</v>
      </c>
      <c r="CB6" s="33">
        <f t="shared" si="9"/>
        <v>165.57</v>
      </c>
      <c r="CC6" s="33">
        <f t="shared" si="9"/>
        <v>145.9</v>
      </c>
      <c r="CD6" s="33">
        <f t="shared" si="9"/>
        <v>150.80000000000001</v>
      </c>
      <c r="CE6" s="33">
        <f t="shared" si="9"/>
        <v>179.14</v>
      </c>
      <c r="CF6" s="33">
        <f t="shared" si="9"/>
        <v>179.29</v>
      </c>
      <c r="CG6" s="33">
        <f t="shared" si="9"/>
        <v>178.39</v>
      </c>
      <c r="CH6" s="33">
        <f t="shared" si="9"/>
        <v>173.03</v>
      </c>
      <c r="CI6" s="33">
        <f t="shared" si="9"/>
        <v>171.15</v>
      </c>
      <c r="CJ6" s="32" t="str">
        <f>IF(CJ7="","",IF(CJ7="-","【-】","【"&amp;SUBSTITUTE(TEXT(CJ7,"#,##0.00"),"-","△")&amp;"】"))</f>
        <v>【163.72】</v>
      </c>
      <c r="CK6" s="33">
        <f>IF(CK7="",NA(),CK7)</f>
        <v>60.18</v>
      </c>
      <c r="CL6" s="33">
        <f t="shared" ref="CL6:CT6" si="10">IF(CL7="",NA(),CL7)</f>
        <v>60</v>
      </c>
      <c r="CM6" s="33">
        <f t="shared" si="10"/>
        <v>68.010000000000005</v>
      </c>
      <c r="CN6" s="33">
        <f t="shared" si="10"/>
        <v>66.34</v>
      </c>
      <c r="CO6" s="33">
        <f t="shared" si="10"/>
        <v>67.02</v>
      </c>
      <c r="CP6" s="33">
        <f t="shared" si="10"/>
        <v>58.76</v>
      </c>
      <c r="CQ6" s="33">
        <f t="shared" si="10"/>
        <v>59.09</v>
      </c>
      <c r="CR6" s="33">
        <f t="shared" si="10"/>
        <v>59.23</v>
      </c>
      <c r="CS6" s="33">
        <f t="shared" si="10"/>
        <v>58.58</v>
      </c>
      <c r="CT6" s="33">
        <f t="shared" si="10"/>
        <v>58.53</v>
      </c>
      <c r="CU6" s="32" t="str">
        <f>IF(CU7="","",IF(CU7="-","【-】","【"&amp;SUBSTITUTE(TEXT(CU7,"#,##0.00"),"-","△")&amp;"】"))</f>
        <v>【59.76】</v>
      </c>
      <c r="CV6" s="33">
        <f>IF(CV7="",NA(),CV7)</f>
        <v>90.06</v>
      </c>
      <c r="CW6" s="33">
        <f t="shared" ref="CW6:DE6" si="11">IF(CW7="",NA(),CW7)</f>
        <v>90.48</v>
      </c>
      <c r="CX6" s="33">
        <f t="shared" si="11"/>
        <v>89.86</v>
      </c>
      <c r="CY6" s="33">
        <f t="shared" si="11"/>
        <v>90</v>
      </c>
      <c r="CZ6" s="33">
        <f t="shared" si="11"/>
        <v>89.06</v>
      </c>
      <c r="DA6" s="33">
        <f t="shared" si="11"/>
        <v>84.87</v>
      </c>
      <c r="DB6" s="33">
        <f t="shared" si="11"/>
        <v>85.4</v>
      </c>
      <c r="DC6" s="33">
        <f t="shared" si="11"/>
        <v>85.53</v>
      </c>
      <c r="DD6" s="33">
        <f t="shared" si="11"/>
        <v>85.23</v>
      </c>
      <c r="DE6" s="33">
        <f t="shared" si="11"/>
        <v>85.26</v>
      </c>
      <c r="DF6" s="32" t="str">
        <f>IF(DF7="","",IF(DF7="-","【-】","【"&amp;SUBSTITUTE(TEXT(DF7,"#,##0.00"),"-","△")&amp;"】"))</f>
        <v>【89.95】</v>
      </c>
      <c r="DG6" s="33">
        <f>IF(DG7="",NA(),DG7)</f>
        <v>38</v>
      </c>
      <c r="DH6" s="33">
        <f t="shared" ref="DH6:DP6" si="12">IF(DH7="",NA(),DH7)</f>
        <v>40.03</v>
      </c>
      <c r="DI6" s="33">
        <f t="shared" si="12"/>
        <v>41.2</v>
      </c>
      <c r="DJ6" s="33">
        <f t="shared" si="12"/>
        <v>42.82</v>
      </c>
      <c r="DK6" s="33">
        <f t="shared" si="12"/>
        <v>44.94</v>
      </c>
      <c r="DL6" s="33">
        <f t="shared" si="12"/>
        <v>35.53</v>
      </c>
      <c r="DM6" s="33">
        <f t="shared" si="12"/>
        <v>36.36</v>
      </c>
      <c r="DN6" s="33">
        <f t="shared" si="12"/>
        <v>37.340000000000003</v>
      </c>
      <c r="DO6" s="33">
        <f t="shared" si="12"/>
        <v>44.31</v>
      </c>
      <c r="DP6" s="33">
        <f t="shared" si="12"/>
        <v>45.75</v>
      </c>
      <c r="DQ6" s="32" t="str">
        <f>IF(DQ7="","",IF(DQ7="-","【-】","【"&amp;SUBSTITUTE(TEXT(DQ7,"#,##0.00"),"-","△")&amp;"】"))</f>
        <v>【47.18】</v>
      </c>
      <c r="DR6" s="33">
        <f>IF(DR7="",NA(),DR7)</f>
        <v>5.08</v>
      </c>
      <c r="DS6" s="33">
        <f t="shared" ref="DS6:EA6" si="13">IF(DS7="",NA(),DS7)</f>
        <v>4.95</v>
      </c>
      <c r="DT6" s="33">
        <f t="shared" si="13"/>
        <v>4.84</v>
      </c>
      <c r="DU6" s="33">
        <f t="shared" si="13"/>
        <v>4.7300000000000004</v>
      </c>
      <c r="DV6" s="32">
        <f t="shared" si="13"/>
        <v>0</v>
      </c>
      <c r="DW6" s="33">
        <f t="shared" si="13"/>
        <v>6.47</v>
      </c>
      <c r="DX6" s="33">
        <f t="shared" si="13"/>
        <v>7.8</v>
      </c>
      <c r="DY6" s="33">
        <f t="shared" si="13"/>
        <v>8.39</v>
      </c>
      <c r="DZ6" s="33">
        <f t="shared" si="13"/>
        <v>10.09</v>
      </c>
      <c r="EA6" s="33">
        <f t="shared" si="13"/>
        <v>10.54</v>
      </c>
      <c r="EB6" s="32" t="str">
        <f>IF(EB7="","",IF(EB7="-","【-】","【"&amp;SUBSTITUTE(TEXT(EB7,"#,##0.00"),"-","△")&amp;"】"))</f>
        <v>【13.18】</v>
      </c>
      <c r="EC6" s="33">
        <f>IF(EC7="",NA(),EC7)</f>
        <v>0.57999999999999996</v>
      </c>
      <c r="ED6" s="33">
        <f t="shared" ref="ED6:EL6" si="14">IF(ED7="",NA(),ED7)</f>
        <v>0.85</v>
      </c>
      <c r="EE6" s="33">
        <f t="shared" si="14"/>
        <v>0.96</v>
      </c>
      <c r="EF6" s="33">
        <f t="shared" si="14"/>
        <v>0.17</v>
      </c>
      <c r="EG6" s="32">
        <f t="shared" si="14"/>
        <v>0</v>
      </c>
      <c r="EH6" s="33">
        <f t="shared" si="14"/>
        <v>0.7</v>
      </c>
      <c r="EI6" s="33">
        <f t="shared" si="14"/>
        <v>0.81</v>
      </c>
      <c r="EJ6" s="33">
        <f t="shared" si="14"/>
        <v>0.59</v>
      </c>
      <c r="EK6" s="33">
        <f t="shared" si="14"/>
        <v>0.6</v>
      </c>
      <c r="EL6" s="33">
        <f t="shared" si="14"/>
        <v>0.56000000000000005</v>
      </c>
      <c r="EM6" s="32" t="str">
        <f>IF(EM7="","",IF(EM7="-","【-】","【"&amp;SUBSTITUTE(TEXT(EM7,"#,##0.00"),"-","△")&amp;"】"))</f>
        <v>【0.85】</v>
      </c>
    </row>
    <row r="7" spans="1:143" s="34" customFormat="1" x14ac:dyDescent="0.15">
      <c r="A7" s="26"/>
      <c r="B7" s="35">
        <v>2015</v>
      </c>
      <c r="C7" s="35">
        <v>328341</v>
      </c>
      <c r="D7" s="35">
        <v>46</v>
      </c>
      <c r="E7" s="35">
        <v>1</v>
      </c>
      <c r="F7" s="35">
        <v>0</v>
      </c>
      <c r="G7" s="35">
        <v>1</v>
      </c>
      <c r="H7" s="35" t="s">
        <v>93</v>
      </c>
      <c r="I7" s="35" t="s">
        <v>94</v>
      </c>
      <c r="J7" s="35" t="s">
        <v>95</v>
      </c>
      <c r="K7" s="35" t="s">
        <v>96</v>
      </c>
      <c r="L7" s="35" t="s">
        <v>97</v>
      </c>
      <c r="M7" s="36" t="s">
        <v>98</v>
      </c>
      <c r="N7" s="36">
        <v>49.62</v>
      </c>
      <c r="O7" s="36">
        <v>98.27</v>
      </c>
      <c r="P7" s="36">
        <v>2647</v>
      </c>
      <c r="Q7" s="36" t="s">
        <v>98</v>
      </c>
      <c r="R7" s="36" t="s">
        <v>98</v>
      </c>
      <c r="S7" s="36" t="s">
        <v>98</v>
      </c>
      <c r="T7" s="36">
        <v>36983</v>
      </c>
      <c r="U7" s="36">
        <v>82</v>
      </c>
      <c r="V7" s="36">
        <v>451.01</v>
      </c>
      <c r="W7" s="36">
        <v>100.76</v>
      </c>
      <c r="X7" s="36">
        <v>94.45</v>
      </c>
      <c r="Y7" s="36">
        <v>96.26</v>
      </c>
      <c r="Z7" s="36">
        <v>108.3</v>
      </c>
      <c r="AA7" s="36">
        <v>105.52</v>
      </c>
      <c r="AB7" s="36">
        <v>105.61</v>
      </c>
      <c r="AC7" s="36">
        <v>106.41</v>
      </c>
      <c r="AD7" s="36">
        <v>106.89</v>
      </c>
      <c r="AE7" s="36">
        <v>109.04</v>
      </c>
      <c r="AF7" s="36">
        <v>109.64</v>
      </c>
      <c r="AG7" s="36">
        <v>113.56</v>
      </c>
      <c r="AH7" s="36">
        <v>0</v>
      </c>
      <c r="AI7" s="36">
        <v>0</v>
      </c>
      <c r="AJ7" s="36">
        <v>0</v>
      </c>
      <c r="AK7" s="36">
        <v>0</v>
      </c>
      <c r="AL7" s="36">
        <v>0</v>
      </c>
      <c r="AM7" s="36">
        <v>6.79</v>
      </c>
      <c r="AN7" s="36">
        <v>6.33</v>
      </c>
      <c r="AO7" s="36">
        <v>7.76</v>
      </c>
      <c r="AP7" s="36">
        <v>3.77</v>
      </c>
      <c r="AQ7" s="36">
        <v>3.62</v>
      </c>
      <c r="AR7" s="36">
        <v>0.87</v>
      </c>
      <c r="AS7" s="36">
        <v>437.5</v>
      </c>
      <c r="AT7" s="36">
        <v>448.86</v>
      </c>
      <c r="AU7" s="36">
        <v>291.99</v>
      </c>
      <c r="AV7" s="36">
        <v>170.49</v>
      </c>
      <c r="AW7" s="36">
        <v>182.91</v>
      </c>
      <c r="AX7" s="36">
        <v>832.37</v>
      </c>
      <c r="AY7" s="36">
        <v>852.01</v>
      </c>
      <c r="AZ7" s="36">
        <v>909.68</v>
      </c>
      <c r="BA7" s="36">
        <v>382.09</v>
      </c>
      <c r="BB7" s="36">
        <v>371.31</v>
      </c>
      <c r="BC7" s="36">
        <v>262.74</v>
      </c>
      <c r="BD7" s="36">
        <v>772.96</v>
      </c>
      <c r="BE7" s="36">
        <v>745.77</v>
      </c>
      <c r="BF7" s="36">
        <v>752.4</v>
      </c>
      <c r="BG7" s="36">
        <v>743.4</v>
      </c>
      <c r="BH7" s="36">
        <v>718.74</v>
      </c>
      <c r="BI7" s="36">
        <v>403.15</v>
      </c>
      <c r="BJ7" s="36">
        <v>391.4</v>
      </c>
      <c r="BK7" s="36">
        <v>382.65</v>
      </c>
      <c r="BL7" s="36">
        <v>385.06</v>
      </c>
      <c r="BM7" s="36">
        <v>373.09</v>
      </c>
      <c r="BN7" s="36">
        <v>276.38</v>
      </c>
      <c r="BO7" s="36">
        <v>91.21</v>
      </c>
      <c r="BP7" s="36">
        <v>85.1</v>
      </c>
      <c r="BQ7" s="36">
        <v>85.87</v>
      </c>
      <c r="BR7" s="36">
        <v>98.27</v>
      </c>
      <c r="BS7" s="36">
        <v>94.7</v>
      </c>
      <c r="BT7" s="36">
        <v>94.86</v>
      </c>
      <c r="BU7" s="36">
        <v>95.91</v>
      </c>
      <c r="BV7" s="36">
        <v>96.1</v>
      </c>
      <c r="BW7" s="36">
        <v>99.07</v>
      </c>
      <c r="BX7" s="36">
        <v>99.99</v>
      </c>
      <c r="BY7" s="36">
        <v>104.99</v>
      </c>
      <c r="BZ7" s="36">
        <v>156.13999999999999</v>
      </c>
      <c r="CA7" s="36">
        <v>167.88</v>
      </c>
      <c r="CB7" s="36">
        <v>165.57</v>
      </c>
      <c r="CC7" s="36">
        <v>145.9</v>
      </c>
      <c r="CD7" s="36">
        <v>150.80000000000001</v>
      </c>
      <c r="CE7" s="36">
        <v>179.14</v>
      </c>
      <c r="CF7" s="36">
        <v>179.29</v>
      </c>
      <c r="CG7" s="36">
        <v>178.39</v>
      </c>
      <c r="CH7" s="36">
        <v>173.03</v>
      </c>
      <c r="CI7" s="36">
        <v>171.15</v>
      </c>
      <c r="CJ7" s="36">
        <v>163.72</v>
      </c>
      <c r="CK7" s="36">
        <v>60.18</v>
      </c>
      <c r="CL7" s="36">
        <v>60</v>
      </c>
      <c r="CM7" s="36">
        <v>68.010000000000005</v>
      </c>
      <c r="CN7" s="36">
        <v>66.34</v>
      </c>
      <c r="CO7" s="36">
        <v>67.02</v>
      </c>
      <c r="CP7" s="36">
        <v>58.76</v>
      </c>
      <c r="CQ7" s="36">
        <v>59.09</v>
      </c>
      <c r="CR7" s="36">
        <v>59.23</v>
      </c>
      <c r="CS7" s="36">
        <v>58.58</v>
      </c>
      <c r="CT7" s="36">
        <v>58.53</v>
      </c>
      <c r="CU7" s="36">
        <v>59.76</v>
      </c>
      <c r="CV7" s="36">
        <v>90.06</v>
      </c>
      <c r="CW7" s="36">
        <v>90.48</v>
      </c>
      <c r="CX7" s="36">
        <v>89.86</v>
      </c>
      <c r="CY7" s="36">
        <v>90</v>
      </c>
      <c r="CZ7" s="36">
        <v>89.06</v>
      </c>
      <c r="DA7" s="36">
        <v>84.87</v>
      </c>
      <c r="DB7" s="36">
        <v>85.4</v>
      </c>
      <c r="DC7" s="36">
        <v>85.53</v>
      </c>
      <c r="DD7" s="36">
        <v>85.23</v>
      </c>
      <c r="DE7" s="36">
        <v>85.26</v>
      </c>
      <c r="DF7" s="36">
        <v>89.95</v>
      </c>
      <c r="DG7" s="36">
        <v>38</v>
      </c>
      <c r="DH7" s="36">
        <v>40.03</v>
      </c>
      <c r="DI7" s="36">
        <v>41.2</v>
      </c>
      <c r="DJ7" s="36">
        <v>42.82</v>
      </c>
      <c r="DK7" s="36">
        <v>44.94</v>
      </c>
      <c r="DL7" s="36">
        <v>35.53</v>
      </c>
      <c r="DM7" s="36">
        <v>36.36</v>
      </c>
      <c r="DN7" s="36">
        <v>37.340000000000003</v>
      </c>
      <c r="DO7" s="36">
        <v>44.31</v>
      </c>
      <c r="DP7" s="36">
        <v>45.75</v>
      </c>
      <c r="DQ7" s="36">
        <v>47.18</v>
      </c>
      <c r="DR7" s="36">
        <v>5.08</v>
      </c>
      <c r="DS7" s="36">
        <v>4.95</v>
      </c>
      <c r="DT7" s="36">
        <v>4.84</v>
      </c>
      <c r="DU7" s="36">
        <v>4.7300000000000004</v>
      </c>
      <c r="DV7" s="36">
        <v>0</v>
      </c>
      <c r="DW7" s="36">
        <v>6.47</v>
      </c>
      <c r="DX7" s="36">
        <v>7.8</v>
      </c>
      <c r="DY7" s="36">
        <v>8.39</v>
      </c>
      <c r="DZ7" s="36">
        <v>10.09</v>
      </c>
      <c r="EA7" s="36">
        <v>10.54</v>
      </c>
      <c r="EB7" s="36">
        <v>13.18</v>
      </c>
      <c r="EC7" s="36">
        <v>0.57999999999999996</v>
      </c>
      <c r="ED7" s="36">
        <v>0.85</v>
      </c>
      <c r="EE7" s="36">
        <v>0.96</v>
      </c>
      <c r="EF7" s="36">
        <v>0.17</v>
      </c>
      <c r="EG7" s="36">
        <v>0</v>
      </c>
      <c r="EH7" s="36">
        <v>0.7</v>
      </c>
      <c r="EI7" s="36">
        <v>0.81</v>
      </c>
      <c r="EJ7" s="36">
        <v>0.59</v>
      </c>
      <c r="EK7" s="36">
        <v>0.6</v>
      </c>
      <c r="EL7" s="36">
        <v>0.56000000000000005</v>
      </c>
      <c r="EM7" s="36">
        <v>0.85</v>
      </c>
    </row>
    <row r="8" spans="1:143" x14ac:dyDescent="0.15">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x14ac:dyDescent="0.15">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x14ac:dyDescent="0.15">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dcterms:modified xsi:type="dcterms:W3CDTF">2017-02-23T05:24:20Z</dcterms:modified>
</cp:coreProperties>
</file>