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8\公営企業に係る「経営比較分析表（下水道事業分）」の再配布について\19隠岐の島町\"/>
    </mc:Choice>
  </mc:AlternateContent>
  <workbookProtection workbookPassword="8649" lockStructure="1"/>
  <bookViews>
    <workbookView xWindow="0" yWindow="0" windowWidth="24000" windowHeight="9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<sst xmlns="http://schemas.openxmlformats.org/spreadsheetml/2006/main" count="221" uniqueCount="111">
  <si>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</si>
  <si>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</si>
  <si>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</si>
  <si>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</si>
  <si>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</si>
  <si>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</si>
  <si>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</si>
  <si>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</si>
  <si>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</si>
  <si>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</si>
  <si>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</si>
  <si>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</si>
  <si>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</si>
  <si>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</si>
  <si>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</si>
  <si>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</si>
  <si>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</si>
  <si>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</si>
  <si>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</si>
  <si>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</si>
  <si>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</si>
  <si>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</si>
  <si>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</si>
  <si>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</si>
  <si>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</si>
  <si>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</si>
  <si>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</si>
  <si>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</si>
  <si>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</si>
  <si>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</si>
  <si>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</si>
  <si>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</si>
  <si>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</si>
  <si>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</si>
  <si>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</si>
  <si>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</si>
  <si>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</si>
  <si>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</si>
  <si>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</si>
  <si>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</si>
  <si>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</si>
  <si>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</si>
  <si>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</si>
  <si>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</si>
  <si>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</si>
  <si>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</si>
  <si>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</si>
  <si>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</si>
  <si>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</si>
  <si>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</si>
  <si>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</si>
  <si>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</si>
  <si>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</si>
  <si>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</si>
  <si>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</si>
  <si>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</si>
  <si>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</si>
  <si>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</si>
  <si>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</si>
  <si>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</si>
  <si>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</si>
  <si>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</si>
  <si>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</si>
  <si>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</si>
  <si>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</si>
  <si>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</si>
  <si>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</si>
  <si>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</si>
  <si>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</si>
  <si>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</si>
  <si>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</si>
  <si>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</si>
  <si>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</si>
  <si>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</si>
  <si>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</si>
  <si>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</si>
  <si>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</si>
  <si>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</si>
  <si>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</si>
  <si>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</si>
  <si>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</si>
  <si>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</si>
  <si>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</si>
  <si>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</si>
  <si>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</si>
  <si>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</si>
  <si>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</si>
  <si>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</si>
  <si>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</si>
  <si>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</si>
  <si>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</si>
  <si>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</si>
  <si>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</si>
  <si>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</si>
  <si>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</si>
  <si>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</si>
  <si>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隠岐の島町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</si>
  <si>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</si>
  <si>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</si>
  <si>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</si>
  <si>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</si>
  <si>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</si>
  <si>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</si>
  <si>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</si>
  <si>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</si>
  <si>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</si>
  <si>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</si>
  <si>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</si>
  <si>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①100％前後で推移しているが、使用料以外の収入に依存している部分が大きい。
④類似団体に比較して低く減少している。
⑤類似団体に比較して高い。
⑥類似団体に比較して低い。
⑦類似団体に比較して高い。
⑧類似団体に比較して高く100％に近い。</t>
    <rPh sb="5" eb="7">
      <t>ゼンゴ</t>
    </rPh>
    <rPh sb="8" eb="10">
      <t>スイイ</t>
    </rPh>
    <rPh sb="16" eb="19">
      <t>シヨウリョウ</t>
    </rPh>
    <rPh sb="19" eb="21">
      <t>イガイ</t>
    </rPh>
    <rPh sb="22" eb="24">
      <t>シュウニュウ</t>
    </rPh>
    <rPh sb="25" eb="27">
      <t>イゾン</t>
    </rPh>
    <rPh sb="31" eb="33">
      <t>ブブン</t>
    </rPh>
    <rPh sb="34" eb="35">
      <t>オオ</t>
    </rPh>
    <rPh sb="40" eb="44">
      <t>ルイジダンタイ</t>
    </rPh>
    <rPh sb="45" eb="47">
      <t>ヒカク</t>
    </rPh>
    <rPh sb="49" eb="50">
      <t>ヒク</t>
    </rPh>
    <rPh sb="51" eb="53">
      <t>ゲンショウ</t>
    </rPh>
    <rPh sb="60" eb="62">
      <t>ルイジ</t>
    </rPh>
    <rPh sb="62" eb="64">
      <t>ダンタイ</t>
    </rPh>
    <rPh sb="65" eb="67">
      <t>ヒカク</t>
    </rPh>
    <rPh sb="69" eb="70">
      <t>タカ</t>
    </rPh>
    <rPh sb="74" eb="78">
      <t>ルイジダンタイ</t>
    </rPh>
    <rPh sb="79" eb="81">
      <t>ヒカク</t>
    </rPh>
    <rPh sb="83" eb="84">
      <t>ヒク</t>
    </rPh>
    <rPh sb="88" eb="92">
      <t>ルイジダンタイ</t>
    </rPh>
    <rPh sb="93" eb="95">
      <t>ヒカク</t>
    </rPh>
    <rPh sb="97" eb="98">
      <t>タカ</t>
    </rPh>
    <rPh sb="102" eb="106">
      <t>ルイジダンタイ</t>
    </rPh>
    <rPh sb="107" eb="109">
      <t>ヒカク</t>
    </rPh>
    <rPh sb="111" eb="112">
      <t>タカ</t>
    </rPh>
    <rPh sb="118" eb="119">
      <t>チカ</t>
    </rPh>
    <phoneticPr fontId="4"/>
  </si>
  <si>
    <t>③平成15年度からの供用開始で、耐用年数内であり管渠改善は実施していない。</t>
    <rPh sb="1" eb="3">
      <t>ヘイセイ</t>
    </rPh>
    <rPh sb="5" eb="6">
      <t>ネン</t>
    </rPh>
    <rPh sb="6" eb="7">
      <t>ド</t>
    </rPh>
    <rPh sb="10" eb="12">
      <t>キョウヨウ</t>
    </rPh>
    <rPh sb="12" eb="14">
      <t>カイシ</t>
    </rPh>
    <rPh sb="16" eb="20">
      <t>タイヨウネンスウ</t>
    </rPh>
    <rPh sb="20" eb="21">
      <t>ナイ</t>
    </rPh>
    <rPh sb="24" eb="26">
      <t>カンキョ</t>
    </rPh>
    <rPh sb="26" eb="28">
      <t>カイゼン</t>
    </rPh>
    <rPh sb="29" eb="31">
      <t>ジッシ</t>
    </rPh>
    <phoneticPr fontId="4"/>
  </si>
  <si>
    <t>農業集落排水事業は、施設整備済で企業債残高は減少している。各比率も類似団と比較して良好である。今後、長寿命化計画により効率的な維持管理に努める。</t>
    <rPh sb="0" eb="6">
      <t>ノウギョウシュウラクハイスイ</t>
    </rPh>
    <rPh sb="6" eb="8">
      <t>ジギョウ</t>
    </rPh>
    <rPh sb="10" eb="14">
      <t>シセツセイビ</t>
    </rPh>
    <rPh sb="14" eb="15">
      <t>ズ</t>
    </rPh>
    <rPh sb="16" eb="19">
      <t>キギョウサイ</t>
    </rPh>
    <rPh sb="19" eb="21">
      <t>ザンダカ</t>
    </rPh>
    <rPh sb="22" eb="24">
      <t>ゲンショウ</t>
    </rPh>
    <rPh sb="29" eb="32">
      <t>カクヒリツ</t>
    </rPh>
    <rPh sb="33" eb="35">
      <t>ルイジ</t>
    </rPh>
    <rPh sb="35" eb="36">
      <t>ダン</t>
    </rPh>
    <rPh sb="37" eb="39">
      <t>ヒカク</t>
    </rPh>
    <rPh sb="41" eb="43">
      <t>リョウコウ</t>
    </rPh>
    <rPh sb="47" eb="49">
      <t>コンゴ</t>
    </rPh>
    <rPh sb="50" eb="54">
      <t>チョウジュミョウカ</t>
    </rPh>
    <rPh sb="54" eb="56">
      <t>ケイカク</t>
    </rPh>
    <rPh sb="59" eb="62">
      <t>コウリツテキ</t>
    </rPh>
    <rPh sb="63" eb="67">
      <t>イジカンリ</t>
    </rPh>
    <rPh sb="68" eb="6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</si>
</sst>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94248"/>
        <c:axId val="42745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94248"/>
        <c:axId val="427451320"/>
      </c:lineChart>
      <c:dateAx>
        <c:axId val="4279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451320"/>
        <c:crosses val="autoZero"/>
        <c:auto val="1"/>
        <c:lblOffset val="100"/>
        <c:baseTimeUnit val="years"/>
      </c:dateAx>
      <c:valAx>
        <c:axId val="42745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9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127.64</c:v>
                </c:pt>
                <c:pt idx="1">
                  <c:v>103.14</c:v>
                </c:pt>
                <c:pt idx="2">
                  <c:v>100.23</c:v>
                </c:pt>
                <c:pt idx="3">
                  <c:v>101.08</c:v>
                </c:pt>
                <c:pt idx="4">
                  <c:v>99.97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53672"/>
        <c:axId val="427447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53672"/>
        <c:axId val="427447400"/>
      </c:lineChart>
      <c:dateAx>
        <c:axId val="42745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447400"/>
        <c:crosses val="autoZero"/>
        <c:auto val="1"/>
        <c:lblOffset val="100"/>
        <c:baseTimeUnit val="years"/>
      </c:dateAx>
      <c:valAx>
        <c:axId val="427447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45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47792"/>
        <c:axId val="42744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47792"/>
        <c:axId val="427446224"/>
      </c:lineChart>
      <c:dateAx>
        <c:axId val="42744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446224"/>
        <c:crosses val="autoZero"/>
        <c:auto val="1"/>
        <c:lblOffset val="100"/>
        <c:baseTimeUnit val="years"/>
      </c:dateAx>
      <c:valAx>
        <c:axId val="42744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44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47008"/>
        <c:axId val="42745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47008"/>
        <c:axId val="427450928"/>
      </c:lineChart>
      <c:dateAx>
        <c:axId val="4274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450928"/>
        <c:crosses val="autoZero"/>
        <c:auto val="1"/>
        <c:lblOffset val="100"/>
        <c:baseTimeUnit val="years"/>
      </c:dateAx>
      <c:valAx>
        <c:axId val="42745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44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48968"/>
        <c:axId val="4274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48968"/>
        <c:axId val="427451712"/>
      </c:lineChart>
      <c:dateAx>
        <c:axId val="42744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451712"/>
        <c:crosses val="autoZero"/>
        <c:auto val="1"/>
        <c:lblOffset val="100"/>
        <c:baseTimeUnit val="years"/>
      </c:dateAx>
      <c:valAx>
        <c:axId val="4274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448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52888"/>
        <c:axId val="4273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52888"/>
        <c:axId val="427357024"/>
      </c:lineChart>
      <c:dateAx>
        <c:axId val="42745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57024"/>
        <c:crosses val="autoZero"/>
        <c:auto val="1"/>
        <c:lblOffset val="100"/>
        <c:baseTimeUnit val="years"/>
      </c:dateAx>
      <c:valAx>
        <c:axId val="4273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45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659.06</c:v>
                </c:pt>
                <c:pt idx="1">
                  <c:v>476.03</c:v>
                </c:pt>
                <c:pt idx="2">
                  <c:v>328.56</c:v>
                </c:pt>
                <c:pt idx="3">
                  <c:v>216.92</c:v>
                </c:pt>
                <c:pt idx="4">
                  <c:v>134.33000000000001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54672"/>
        <c:axId val="42735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4672"/>
        <c:axId val="427357808"/>
      </c:lineChart>
      <c:dateAx>
        <c:axId val="42735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57808"/>
        <c:crosses val="autoZero"/>
        <c:auto val="1"/>
        <c:lblOffset val="100"/>
        <c:baseTimeUnit val="years"/>
      </c:dateAx>
      <c:valAx>
        <c:axId val="42735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5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53.04</c:v>
                </c:pt>
                <c:pt idx="1">
                  <c:v>60.98</c:v>
                </c:pt>
                <c:pt idx="2">
                  <c:v>69.67</c:v>
                </c:pt>
                <c:pt idx="3">
                  <c:v>66.75</c:v>
                </c:pt>
                <c:pt idx="4">
                  <c:v>69.599999999999994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59376"/>
        <c:axId val="4273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9376"/>
        <c:axId val="427353888"/>
      </c:lineChart>
      <c:dateAx>
        <c:axId val="42735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53888"/>
        <c:crosses val="autoZero"/>
        <c:auto val="1"/>
        <c:lblOffset val="100"/>
        <c:baseTimeUnit val="years"/>
      </c:dateAx>
      <c:valAx>
        <c:axId val="4273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5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400.24</c:v>
                </c:pt>
                <c:pt idx="1">
                  <c:v>350.85</c:v>
                </c:pt>
                <c:pt idx="2">
                  <c:v>303.26</c:v>
                </c:pt>
                <c:pt idx="3">
                  <c:v>321.08999999999997</c:v>
                </c:pt>
                <c:pt idx="4">
                  <c:v>314.2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56240"/>
        <c:axId val="42735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6240"/>
        <c:axId val="427352320"/>
      </c:lineChart>
      <c:dateAx>
        <c:axId val="42735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52320"/>
        <c:crosses val="autoZero"/>
        <c:auto val="1"/>
        <c:lblOffset val="100"/>
        <c:baseTimeUnit val="years"/>
      </c:dateAx>
      <c:valAx>
        <c:axId val="42735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5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54.71</c:v>
                </c:pt>
                <c:pt idx="1">
                  <c:v>55.38</c:v>
                </c:pt>
                <c:pt idx="2">
                  <c:v>56.28</c:v>
                </c:pt>
                <c:pt idx="3">
                  <c:v>52.47</c:v>
                </c:pt>
                <c:pt idx="4">
                  <c:v>53.36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58592"/>
        <c:axId val="42735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8592"/>
        <c:axId val="427353104"/>
      </c:lineChart>
      <c:dateAx>
        <c:axId val="42735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353104"/>
        <c:crosses val="autoZero"/>
        <c:auto val="1"/>
        <c:lblOffset val="100"/>
        <c:baseTimeUnit val="years"/>
      </c:dateAx>
      <c:valAx>
        <c:axId val="42735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5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97.79</c:v>
                </c:pt>
                <c:pt idx="1">
                  <c:v>97.52</c:v>
                </c:pt>
                <c:pt idx="2">
                  <c:v>95.7</c:v>
                </c:pt>
                <c:pt idx="3">
                  <c:v>97.32</c:v>
                </c:pt>
                <c:pt idx="4">
                  <c:v>97.84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54280"/>
        <c:axId val="427675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354280"/>
        <c:axId val="427675896"/>
      </c:lineChart>
      <c:dateAx>
        <c:axId val="42735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75896"/>
        <c:crosses val="autoZero"/>
        <c:auto val="1"/>
        <c:lblOffset val="100"/>
        <c:baseTimeUnit val="years"/>
      </c:dateAx>
      <c:valAx>
        <c:axId val="427675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35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C1" zoomScale="70" zoomScaleNormal="7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14792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60.92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5.68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832</v>
      </c>
      <c r="AM10" s="47"/>
      <c r="AN10" s="47"/>
      <c r="AO10" s="47"/>
      <c r="AP10" s="47"/>
      <c r="AQ10" s="47"/>
      <c r="AR10" s="47"/>
      <c r="AS10" s="47"/>
      <c r="AT10" s="43">
        <f>データ!V6</f>
        <v>0.42</v>
      </c>
      <c r="AU10" s="43"/>
      <c r="AV10" s="43"/>
      <c r="AW10" s="43"/>
      <c r="AX10" s="43"/>
      <c r="AY10" s="43"/>
      <c r="AZ10" s="43"/>
      <c r="BA10" s="43"/>
      <c r="BB10" s="43">
        <f>データ!W6</f>
        <v>1980.95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325287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5.68</v>
      </c>
      <c r="P6" s="32">
        <f t="shared" si="3"/>
        <v>100</v>
      </c>
      <c r="Q6" s="32">
        <f t="shared" si="3"/>
        <v>3781</v>
      </c>
      <c r="R6" s="32">
        <f t="shared" si="3"/>
        <v>14792</v>
      </c>
      <c r="S6" s="32">
        <f t="shared" si="3"/>
        <v>242.83</v>
      </c>
      <c r="T6" s="32">
        <f t="shared" si="3"/>
        <v>60.92</v>
      </c>
      <c r="U6" s="32">
        <f t="shared" si="3"/>
        <v>832</v>
      </c>
      <c r="V6" s="32">
        <f t="shared" si="3"/>
        <v>0.42</v>
      </c>
      <c r="W6" s="32">
        <f t="shared" si="3"/>
        <v>1980.95</v>
      </c>
      <c r="X6" s="33">
        <f>IF(X7="",NA(),X7)</f>
        <v>127.64</v>
      </c>
      <c r="Y6" s="33">
        <f t="shared" ref="Y6:AG6" si="4">IF(Y7="",NA(),Y7)</f>
        <v>103.14</v>
      </c>
      <c r="Z6" s="33">
        <f t="shared" si="4"/>
        <v>100.23</v>
      </c>
      <c r="AA6" s="33">
        <f t="shared" si="4"/>
        <v>101.08</v>
      </c>
      <c r="AB6" s="33">
        <f t="shared" si="4"/>
        <v>99.97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659.06</v>
      </c>
      <c r="BF6" s="33">
        <f t="shared" ref="BF6:BN6" si="7">IF(BF7="",NA(),BF7)</f>
        <v>476.03</v>
      </c>
      <c r="BG6" s="33">
        <f t="shared" si="7"/>
        <v>328.56</v>
      </c>
      <c r="BH6" s="33">
        <f t="shared" si="7"/>
        <v>216.92</v>
      </c>
      <c r="BI6" s="33">
        <f t="shared" si="7"/>
        <v>134.33000000000001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53.04</v>
      </c>
      <c r="BQ6" s="33">
        <f t="shared" ref="BQ6:BY6" si="8">IF(BQ7="",NA(),BQ7)</f>
        <v>60.98</v>
      </c>
      <c r="BR6" s="33">
        <f t="shared" si="8"/>
        <v>69.67</v>
      </c>
      <c r="BS6" s="33">
        <f t="shared" si="8"/>
        <v>66.75</v>
      </c>
      <c r="BT6" s="33">
        <f t="shared" si="8"/>
        <v>69.599999999999994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400.24</v>
      </c>
      <c r="CB6" s="33">
        <f t="shared" ref="CB6:CJ6" si="9">IF(CB7="",NA(),CB7)</f>
        <v>350.85</v>
      </c>
      <c r="CC6" s="33">
        <f t="shared" si="9"/>
        <v>303.26</v>
      </c>
      <c r="CD6" s="33">
        <f t="shared" si="9"/>
        <v>321.08999999999997</v>
      </c>
      <c r="CE6" s="33">
        <f t="shared" si="9"/>
        <v>314.2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54.71</v>
      </c>
      <c r="CM6" s="33">
        <f t="shared" ref="CM6:CU6" si="10">IF(CM7="",NA(),CM7)</f>
        <v>55.38</v>
      </c>
      <c r="CN6" s="33">
        <f t="shared" si="10"/>
        <v>56.28</v>
      </c>
      <c r="CO6" s="33">
        <f t="shared" si="10"/>
        <v>52.47</v>
      </c>
      <c r="CP6" s="33">
        <f t="shared" si="10"/>
        <v>53.36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97.79</v>
      </c>
      <c r="CX6" s="33">
        <f t="shared" ref="CX6:DF6" si="11">IF(CX7="",NA(),CX7)</f>
        <v>97.52</v>
      </c>
      <c r="CY6" s="33">
        <f t="shared" si="11"/>
        <v>95.7</v>
      </c>
      <c r="CZ6" s="33">
        <f t="shared" si="11"/>
        <v>97.32</v>
      </c>
      <c r="DA6" s="33">
        <f t="shared" si="11"/>
        <v>97.84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325287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5.68</v>
      </c>
      <c r="P7" s="36">
        <v>100</v>
      </c>
      <c r="Q7" s="36">
        <v>3781</v>
      </c>
      <c r="R7" s="36">
        <v>14792</v>
      </c>
      <c r="S7" s="36">
        <v>242.83</v>
      </c>
      <c r="T7" s="36">
        <v>60.92</v>
      </c>
      <c r="U7" s="36">
        <v>832</v>
      </c>
      <c r="V7" s="36">
        <v>0.42</v>
      </c>
      <c r="W7" s="36">
        <v>1980.95</v>
      </c>
      <c r="X7" s="36">
        <v>127.64</v>
      </c>
      <c r="Y7" s="36">
        <v>103.14</v>
      </c>
      <c r="Z7" s="36">
        <v>100.23</v>
      </c>
      <c r="AA7" s="36">
        <v>101.08</v>
      </c>
      <c r="AB7" s="36">
        <v>99.97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659.06</v>
      </c>
      <c r="BF7" s="36">
        <v>476.03</v>
      </c>
      <c r="BG7" s="36">
        <v>328.56</v>
      </c>
      <c r="BH7" s="36">
        <v>216.92</v>
      </c>
      <c r="BI7" s="36">
        <v>134.33000000000001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53.04</v>
      </c>
      <c r="BQ7" s="36">
        <v>60.98</v>
      </c>
      <c r="BR7" s="36">
        <v>69.67</v>
      </c>
      <c r="BS7" s="36">
        <v>66.75</v>
      </c>
      <c r="BT7" s="36">
        <v>69.599999999999994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400.24</v>
      </c>
      <c r="CB7" s="36">
        <v>350.85</v>
      </c>
      <c r="CC7" s="36">
        <v>303.26</v>
      </c>
      <c r="CD7" s="36">
        <v>321.08999999999997</v>
      </c>
      <c r="CE7" s="36">
        <v>314.2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54.71</v>
      </c>
      <c r="CM7" s="36">
        <v>55.38</v>
      </c>
      <c r="CN7" s="36">
        <v>56.28</v>
      </c>
      <c r="CO7" s="36">
        <v>52.47</v>
      </c>
      <c r="CP7" s="36">
        <v>53.36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97.79</v>
      </c>
      <c r="CX7" s="36">
        <v>97.52</v>
      </c>
      <c r="CY7" s="36">
        <v>95.7</v>
      </c>
      <c r="CZ7" s="36">
        <v>97.32</v>
      </c>
      <c r="DA7" s="36">
        <v>97.84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Owner</cp:lastModifiedBy>
  <cp:lastPrinted>2017-02-13T05:07:29Z</cp:lastPrinted>
  <dcterms:created xsi:type="dcterms:W3CDTF">2017-02-08T03:13:59Z</dcterms:created>
  <dcterms:modified xsi:type="dcterms:W3CDTF">2017-02-13T05:07:30Z</dcterms:modified>
  <cp:category/>
</cp:coreProperties>
</file>