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10.11\kyouyuu\ファイル共有\上下水道課\業務係\下水道業務\3.各種調査\財政係から\H28\公営企業に係る「経営比較分析表（下水道事業分）」の再配布について\19隠岐の島町\"/>
    </mc:Choice>
  </mc:AlternateContent>
  <workbookProtection workbookPassword="8649" lockStructure="1"/>
  <bookViews>
    <workbookView xWindow="0" yWindow="0" windowWidth="24000" windowHeight="9900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<sst xmlns="http://schemas.openxmlformats.org/spreadsheetml/2006/main" count="221" uniqueCount="111">
  <si>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</si>
  <si>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</si>
  <si>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</si>
  <si>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</si>
  <si>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</si>
  <si>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</si>
  <si>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</si>
  <si>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</si>
  <si>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</si>
  <si>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</si>
  <si>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</si>
  <si>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</si>
  <si>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</si>
  <si>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</si>
  <si>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</si>
  <si>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</si>
  <si>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</si>
  <si>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</si>
  <si>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</si>
  <si>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</si>
  <si>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</si>
  <si>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</si>
  <si>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</si>
  <si>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</si>
  <si>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</si>
  <si>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</si>
  <si>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</si>
  <si>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</si>
  <si>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</si>
  <si>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</si>
  <si>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</si>
  <si>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</si>
  <si>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</si>
  <si>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</si>
  <si>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</si>
  <si>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</si>
  <si>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</si>
  <si>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</si>
  <si>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</si>
  <si>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</si>
  <si>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</si>
  <si>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</si>
  <si>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</si>
  <si>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</si>
  <si>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</si>
  <si>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</si>
  <si>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</si>
  <si>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</si>
  <si>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</si>
  <si>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</si>
  <si>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</si>
  <si>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</si>
  <si>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</si>
  <si>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</si>
  <si>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</si>
  <si>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</si>
  <si>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</si>
  <si>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</si>
  <si>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</si>
  <si>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</si>
  <si>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</si>
  <si>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</si>
  <si>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</si>
  <si>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</si>
  <si>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</si>
  <si>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</si>
  <si>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</si>
  <si>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</si>
  <si>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</si>
  <si>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</si>
  <si>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</si>
  <si>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</si>
  <si>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</si>
  <si>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</si>
  <si>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</si>
  <si>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</si>
  <si>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</si>
  <si>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</si>
  <si>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</si>
  <si>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</si>
  <si>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</si>
  <si>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</si>
  <si>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</si>
  <si>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</si>
  <si>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</si>
  <si>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</si>
  <si>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</si>
  <si>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</si>
  <si>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</si>
  <si>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</si>
  <si>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</si>
  <si>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</si>
  <si>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</si>
  <si>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</si>
  <si>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</si>
  <si>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</si>
  <si>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島根県　隠岐の島町</t>
  </si>
  <si>
    <t>法非適用</t>
  </si>
  <si>
    <t>下水道事業</t>
  </si>
  <si>
    <t>農業集落排水</t>
  </si>
  <si>
    <t>F3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</si>
  <si>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</si>
  <si>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</si>
  <si>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</si>
  <si>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</si>
  <si>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</si>
  <si>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</si>
  <si>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</si>
  <si>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①100％前後で推移しているが、使用料以外の収入に依存している部分が大きい。
④類似団体に比較して低く減少している。
⑤類似団体に比較して高い。
⑥類似団体に比較して低い。
⑦類似団体に比較して高い。
⑧類似団体に比較して高く100％に近い。</t>
    <rPh sb="5" eb="7">
      <t>ゼンゴ</t>
    </rPh>
    <rPh sb="8" eb="10">
      <t>スイイ</t>
    </rPh>
    <rPh sb="16" eb="19">
      <t>シヨウリョウ</t>
    </rPh>
    <rPh sb="19" eb="21">
      <t>イガイ</t>
    </rPh>
    <rPh sb="22" eb="24">
      <t>シュウニュウ</t>
    </rPh>
    <rPh sb="25" eb="27">
      <t>イゾン</t>
    </rPh>
    <rPh sb="31" eb="33">
      <t>ブブン</t>
    </rPh>
    <rPh sb="34" eb="35">
      <t>オオ</t>
    </rPh>
    <rPh sb="40" eb="44">
      <t>ルイジダンタイ</t>
    </rPh>
    <rPh sb="45" eb="47">
      <t>ヒカク</t>
    </rPh>
    <rPh sb="49" eb="50">
      <t>ヒク</t>
    </rPh>
    <rPh sb="51" eb="53">
      <t>ゲンショウ</t>
    </rPh>
    <rPh sb="60" eb="62">
      <t>ルイジ</t>
    </rPh>
    <rPh sb="62" eb="64">
      <t>ダンタイ</t>
    </rPh>
    <rPh sb="65" eb="67">
      <t>ヒカク</t>
    </rPh>
    <rPh sb="69" eb="70">
      <t>タカ</t>
    </rPh>
    <rPh sb="74" eb="78">
      <t>ルイジダンタイ</t>
    </rPh>
    <rPh sb="79" eb="81">
      <t>ヒカク</t>
    </rPh>
    <rPh sb="83" eb="84">
      <t>ヒク</t>
    </rPh>
    <rPh sb="88" eb="92">
      <t>ルイジダンタイ</t>
    </rPh>
    <rPh sb="93" eb="95">
      <t>ヒカク</t>
    </rPh>
    <rPh sb="97" eb="98">
      <t>タカ</t>
    </rPh>
    <rPh sb="102" eb="106">
      <t>ルイジダンタイ</t>
    </rPh>
    <rPh sb="107" eb="109">
      <t>ヒカク</t>
    </rPh>
    <rPh sb="111" eb="112">
      <t>タカ</t>
    </rPh>
    <rPh sb="118" eb="119">
      <t>チカ</t>
    </rPh>
    <phoneticPr fontId="4"/>
  </si>
  <si>
    <t>③平成15年度からの供用開始で、耐用年数内であり管渠改善は実施していない。</t>
    <rPh sb="1" eb="3">
      <t>ヘイセイ</t>
    </rPh>
    <rPh sb="5" eb="6">
      <t>ネン</t>
    </rPh>
    <rPh sb="6" eb="7">
      <t>ド</t>
    </rPh>
    <rPh sb="10" eb="12">
      <t>キョウヨウ</t>
    </rPh>
    <rPh sb="12" eb="14">
      <t>カイシ</t>
    </rPh>
    <rPh sb="16" eb="20">
      <t>タイヨウネンスウ</t>
    </rPh>
    <rPh sb="20" eb="21">
      <t>ナイ</t>
    </rPh>
    <rPh sb="24" eb="26">
      <t>カンキョ</t>
    </rPh>
    <rPh sb="26" eb="28">
      <t>カイゼン</t>
    </rPh>
    <rPh sb="29" eb="31">
      <t>ジッシ</t>
    </rPh>
    <phoneticPr fontId="4"/>
  </si>
  <si>
    <t>農業集落排水事業は、施設整備済で企業債残高は減少している。各比率も類似団と比較して良好である。今後、長寿命化計画により効率的な維持管理に努める。</t>
    <rPh sb="0" eb="6">
      <t>ノウギョウシュウラクハイスイ</t>
    </rPh>
    <rPh sb="6" eb="8">
      <t>ジギョウ</t>
    </rPh>
    <rPh sb="10" eb="14">
      <t>シセツセイビ</t>
    </rPh>
    <rPh sb="14" eb="15">
      <t>ズ</t>
    </rPh>
    <rPh sb="16" eb="19">
      <t>キギョウサイ</t>
    </rPh>
    <rPh sb="19" eb="21">
      <t>ザンダカ</t>
    </rPh>
    <rPh sb="22" eb="24">
      <t>ゲンショウ</t>
    </rPh>
    <rPh sb="29" eb="32">
      <t>カクヒリツ</t>
    </rPh>
    <rPh sb="33" eb="35">
      <t>ルイジ</t>
    </rPh>
    <rPh sb="35" eb="36">
      <t>ダン</t>
    </rPh>
    <rPh sb="37" eb="39">
      <t>ヒカク</t>
    </rPh>
    <rPh sb="41" eb="43">
      <t>リョウコウ</t>
    </rPh>
    <rPh sb="47" eb="49">
      <t>コンゴ</t>
    </rPh>
    <rPh sb="50" eb="54">
      <t>チョウジュミョウカ</t>
    </rPh>
    <rPh sb="54" eb="56">
      <t>ケイカク</t>
    </rPh>
    <rPh sb="59" eb="62">
      <t>コウリツテキ</t>
    </rPh>
    <rPh sb="63" eb="67">
      <t>イジカンリ</t>
    </rPh>
    <rPh sb="68" eb="69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</si>
</sst>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94248"/>
        <c:axId val="427451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0.06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94248"/>
        <c:axId val="427451320"/>
      </c:lineChart>
      <c:dateAx>
        <c:axId val="42794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7451320"/>
        <c:crosses val="autoZero"/>
        <c:auto val="1"/>
        <c:lblOffset val="100"/>
        <c:baseTimeUnit val="years"/>
      </c:dateAx>
      <c:valAx>
        <c:axId val="427451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794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54.71</c:v>
                </c:pt>
                <c:pt idx="1">
                  <c:v>55.38</c:v>
                </c:pt>
                <c:pt idx="2">
                  <c:v>56.28</c:v>
                </c:pt>
                <c:pt idx="3">
                  <c:v>52.47</c:v>
                </c:pt>
                <c:pt idx="4">
                  <c:v>53.36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358592"/>
        <c:axId val="427353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46.85</c:v>
                </c:pt>
                <c:pt idx="1">
                  <c:v>46.06</c:v>
                </c:pt>
                <c:pt idx="2">
                  <c:v>45.95</c:v>
                </c:pt>
                <c:pt idx="3">
                  <c:v>44.69</c:v>
                </c:pt>
                <c:pt idx="4">
                  <c:v>44.69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358592"/>
        <c:axId val="427353104"/>
      </c:lineChart>
      <c:dateAx>
        <c:axId val="427358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7353104"/>
        <c:crosses val="autoZero"/>
        <c:auto val="1"/>
        <c:lblOffset val="100"/>
        <c:baseTimeUnit val="years"/>
      </c:dateAx>
      <c:valAx>
        <c:axId val="427353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7358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97.79</c:v>
                </c:pt>
                <c:pt idx="1">
                  <c:v>97.52</c:v>
                </c:pt>
                <c:pt idx="2">
                  <c:v>95.7</c:v>
                </c:pt>
                <c:pt idx="3">
                  <c:v>97.32</c:v>
                </c:pt>
                <c:pt idx="4">
                  <c:v>97.84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354280"/>
        <c:axId val="427675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73.78</c:v>
                </c:pt>
                <c:pt idx="1">
                  <c:v>72.989999999999995</c:v>
                </c:pt>
                <c:pt idx="2">
                  <c:v>71.97</c:v>
                </c:pt>
                <c:pt idx="3">
                  <c:v>70.59</c:v>
                </c:pt>
                <c:pt idx="4">
                  <c:v>69.67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354280"/>
        <c:axId val="427675896"/>
      </c:lineChart>
      <c:dateAx>
        <c:axId val="427354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7675896"/>
        <c:crosses val="autoZero"/>
        <c:auto val="1"/>
        <c:lblOffset val="100"/>
        <c:baseTimeUnit val="years"/>
      </c:dateAx>
      <c:valAx>
        <c:axId val="427675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7354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127.64</c:v>
                </c:pt>
                <c:pt idx="1">
                  <c:v>103.14</c:v>
                </c:pt>
                <c:pt idx="2">
                  <c:v>100.23</c:v>
                </c:pt>
                <c:pt idx="3">
                  <c:v>101.08</c:v>
                </c:pt>
                <c:pt idx="4">
                  <c:v>99.97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453672"/>
        <c:axId val="427447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453672"/>
        <c:axId val="427447400"/>
      </c:lineChart>
      <c:dateAx>
        <c:axId val="427453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7447400"/>
        <c:crosses val="autoZero"/>
        <c:auto val="1"/>
        <c:lblOffset val="100"/>
        <c:baseTimeUnit val="years"/>
      </c:dateAx>
      <c:valAx>
        <c:axId val="427447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7453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447792"/>
        <c:axId val="427446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447792"/>
        <c:axId val="427446224"/>
      </c:lineChart>
      <c:dateAx>
        <c:axId val="427447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7446224"/>
        <c:crosses val="autoZero"/>
        <c:auto val="1"/>
        <c:lblOffset val="100"/>
        <c:baseTimeUnit val="years"/>
      </c:dateAx>
      <c:valAx>
        <c:axId val="427446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7447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447008"/>
        <c:axId val="427450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447008"/>
        <c:axId val="427450928"/>
      </c:lineChart>
      <c:dateAx>
        <c:axId val="427447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7450928"/>
        <c:crosses val="autoZero"/>
        <c:auto val="1"/>
        <c:lblOffset val="100"/>
        <c:baseTimeUnit val="years"/>
      </c:dateAx>
      <c:valAx>
        <c:axId val="427450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7447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448968"/>
        <c:axId val="427451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448968"/>
        <c:axId val="427451712"/>
      </c:lineChart>
      <c:dateAx>
        <c:axId val="427448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7451712"/>
        <c:crosses val="autoZero"/>
        <c:auto val="1"/>
        <c:lblOffset val="100"/>
        <c:baseTimeUnit val="years"/>
      </c:dateAx>
      <c:valAx>
        <c:axId val="427451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7448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452888"/>
        <c:axId val="427357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452888"/>
        <c:axId val="427357024"/>
      </c:lineChart>
      <c:dateAx>
        <c:axId val="427452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7357024"/>
        <c:crosses val="autoZero"/>
        <c:auto val="1"/>
        <c:lblOffset val="100"/>
        <c:baseTimeUnit val="years"/>
      </c:dateAx>
      <c:valAx>
        <c:axId val="42735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7452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659.06</c:v>
                </c:pt>
                <c:pt idx="1">
                  <c:v>476.03</c:v>
                </c:pt>
                <c:pt idx="2">
                  <c:v>328.56</c:v>
                </c:pt>
                <c:pt idx="3">
                  <c:v>216.92</c:v>
                </c:pt>
                <c:pt idx="4">
                  <c:v>134.33000000000001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354672"/>
        <c:axId val="427357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1224.75</c:v>
                </c:pt>
                <c:pt idx="1">
                  <c:v>1144.05</c:v>
                </c:pt>
                <c:pt idx="2">
                  <c:v>1117.1099999999999</c:v>
                </c:pt>
                <c:pt idx="3">
                  <c:v>1161.05</c:v>
                </c:pt>
                <c:pt idx="4">
                  <c:v>979.89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354672"/>
        <c:axId val="427357808"/>
      </c:lineChart>
      <c:dateAx>
        <c:axId val="427354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7357808"/>
        <c:crosses val="autoZero"/>
        <c:auto val="1"/>
        <c:lblOffset val="100"/>
        <c:baseTimeUnit val="years"/>
      </c:dateAx>
      <c:valAx>
        <c:axId val="427357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7354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53.04</c:v>
                </c:pt>
                <c:pt idx="1">
                  <c:v>60.98</c:v>
                </c:pt>
                <c:pt idx="2">
                  <c:v>69.67</c:v>
                </c:pt>
                <c:pt idx="3">
                  <c:v>66.75</c:v>
                </c:pt>
                <c:pt idx="4">
                  <c:v>69.599999999999994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359376"/>
        <c:axId val="427353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42.13</c:v>
                </c:pt>
                <c:pt idx="1">
                  <c:v>42.48</c:v>
                </c:pt>
                <c:pt idx="2">
                  <c:v>41.04</c:v>
                </c:pt>
                <c:pt idx="3">
                  <c:v>41.08</c:v>
                </c:pt>
                <c:pt idx="4">
                  <c:v>41.34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359376"/>
        <c:axId val="427353888"/>
      </c:lineChart>
      <c:dateAx>
        <c:axId val="427359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7353888"/>
        <c:crosses val="autoZero"/>
        <c:auto val="1"/>
        <c:lblOffset val="100"/>
        <c:baseTimeUnit val="years"/>
      </c:dateAx>
      <c:valAx>
        <c:axId val="427353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7359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400.24</c:v>
                </c:pt>
                <c:pt idx="1">
                  <c:v>350.85</c:v>
                </c:pt>
                <c:pt idx="2">
                  <c:v>303.26</c:v>
                </c:pt>
                <c:pt idx="3">
                  <c:v>321.08999999999997</c:v>
                </c:pt>
                <c:pt idx="4">
                  <c:v>314.2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356240"/>
        <c:axId val="42735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348.41</c:v>
                </c:pt>
                <c:pt idx="1">
                  <c:v>343.8</c:v>
                </c:pt>
                <c:pt idx="2">
                  <c:v>357.08</c:v>
                </c:pt>
                <c:pt idx="3">
                  <c:v>378.08</c:v>
                </c:pt>
                <c:pt idx="4">
                  <c:v>357.49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356240"/>
        <c:axId val="427352320"/>
      </c:lineChart>
      <c:dateAx>
        <c:axId val="427356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7352320"/>
        <c:crosses val="autoZero"/>
        <c:auto val="1"/>
        <c:lblOffset val="100"/>
        <c:baseTimeUnit val="years"/>
      </c:dateAx>
      <c:valAx>
        <c:axId val="42735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7356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C1" zoomScale="70" zoomScaleNormal="7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島根県　隠岐の島町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14792</v>
      </c>
      <c r="AM8" s="47"/>
      <c r="AN8" s="47"/>
      <c r="AO8" s="47"/>
      <c r="AP8" s="47"/>
      <c r="AQ8" s="47"/>
      <c r="AR8" s="47"/>
      <c r="AS8" s="47"/>
      <c r="AT8" s="43">
        <f>データ!S6</f>
        <v>242.83</v>
      </c>
      <c r="AU8" s="43"/>
      <c r="AV8" s="43"/>
      <c r="AW8" s="43"/>
      <c r="AX8" s="43"/>
      <c r="AY8" s="43"/>
      <c r="AZ8" s="43"/>
      <c r="BA8" s="43"/>
      <c r="BB8" s="43">
        <f>データ!T6</f>
        <v>60.92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5.68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3781</v>
      </c>
      <c r="AE10" s="47"/>
      <c r="AF10" s="47"/>
      <c r="AG10" s="47"/>
      <c r="AH10" s="47"/>
      <c r="AI10" s="47"/>
      <c r="AJ10" s="47"/>
      <c r="AK10" s="2"/>
      <c r="AL10" s="47">
        <f>データ!U6</f>
        <v>832</v>
      </c>
      <c r="AM10" s="47"/>
      <c r="AN10" s="47"/>
      <c r="AO10" s="47"/>
      <c r="AP10" s="47"/>
      <c r="AQ10" s="47"/>
      <c r="AR10" s="47"/>
      <c r="AS10" s="47"/>
      <c r="AT10" s="43">
        <f>データ!V6</f>
        <v>0.42</v>
      </c>
      <c r="AU10" s="43"/>
      <c r="AV10" s="43"/>
      <c r="AW10" s="43"/>
      <c r="AX10" s="43"/>
      <c r="AY10" s="43"/>
      <c r="AZ10" s="43"/>
      <c r="BA10" s="43"/>
      <c r="BB10" s="43">
        <f>データ!W6</f>
        <v>1980.95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325287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島根県　隠岐の島町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5.68</v>
      </c>
      <c r="P6" s="32">
        <f t="shared" si="3"/>
        <v>100</v>
      </c>
      <c r="Q6" s="32">
        <f t="shared" si="3"/>
        <v>3781</v>
      </c>
      <c r="R6" s="32">
        <f t="shared" si="3"/>
        <v>14792</v>
      </c>
      <c r="S6" s="32">
        <f t="shared" si="3"/>
        <v>242.83</v>
      </c>
      <c r="T6" s="32">
        <f t="shared" si="3"/>
        <v>60.92</v>
      </c>
      <c r="U6" s="32">
        <f t="shared" si="3"/>
        <v>832</v>
      </c>
      <c r="V6" s="32">
        <f t="shared" si="3"/>
        <v>0.42</v>
      </c>
      <c r="W6" s="32">
        <f t="shared" si="3"/>
        <v>1980.95</v>
      </c>
      <c r="X6" s="33">
        <f>IF(X7="",NA(),X7)</f>
        <v>127.64</v>
      </c>
      <c r="Y6" s="33">
        <f t="shared" ref="Y6:AG6" si="4">IF(Y7="",NA(),Y7)</f>
        <v>103.14</v>
      </c>
      <c r="Z6" s="33">
        <f t="shared" si="4"/>
        <v>100.23</v>
      </c>
      <c r="AA6" s="33">
        <f t="shared" si="4"/>
        <v>101.08</v>
      </c>
      <c r="AB6" s="33">
        <f t="shared" si="4"/>
        <v>99.97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659.06</v>
      </c>
      <c r="BF6" s="33">
        <f t="shared" ref="BF6:BN6" si="7">IF(BF7="",NA(),BF7)</f>
        <v>476.03</v>
      </c>
      <c r="BG6" s="33">
        <f t="shared" si="7"/>
        <v>328.56</v>
      </c>
      <c r="BH6" s="33">
        <f t="shared" si="7"/>
        <v>216.92</v>
      </c>
      <c r="BI6" s="33">
        <f t="shared" si="7"/>
        <v>134.33000000000001</v>
      </c>
      <c r="BJ6" s="33">
        <f t="shared" si="7"/>
        <v>1224.75</v>
      </c>
      <c r="BK6" s="33">
        <f t="shared" si="7"/>
        <v>1144.05</v>
      </c>
      <c r="BL6" s="33">
        <f t="shared" si="7"/>
        <v>1117.1099999999999</v>
      </c>
      <c r="BM6" s="33">
        <f t="shared" si="7"/>
        <v>1161.05</v>
      </c>
      <c r="BN6" s="33">
        <f t="shared" si="7"/>
        <v>979.89</v>
      </c>
      <c r="BO6" s="32" t="str">
        <f>IF(BO7="","",IF(BO7="-","【-】","【"&amp;SUBSTITUTE(TEXT(BO7,"#,##0.00"),"-","△")&amp;"】"))</f>
        <v>【1,015.77】</v>
      </c>
      <c r="BP6" s="33">
        <f>IF(BP7="",NA(),BP7)</f>
        <v>53.04</v>
      </c>
      <c r="BQ6" s="33">
        <f t="shared" ref="BQ6:BY6" si="8">IF(BQ7="",NA(),BQ7)</f>
        <v>60.98</v>
      </c>
      <c r="BR6" s="33">
        <f t="shared" si="8"/>
        <v>69.67</v>
      </c>
      <c r="BS6" s="33">
        <f t="shared" si="8"/>
        <v>66.75</v>
      </c>
      <c r="BT6" s="33">
        <f t="shared" si="8"/>
        <v>69.599999999999994</v>
      </c>
      <c r="BU6" s="33">
        <f t="shared" si="8"/>
        <v>42.13</v>
      </c>
      <c r="BV6" s="33">
        <f t="shared" si="8"/>
        <v>42.48</v>
      </c>
      <c r="BW6" s="33">
        <f t="shared" si="8"/>
        <v>41.04</v>
      </c>
      <c r="BX6" s="33">
        <f t="shared" si="8"/>
        <v>41.08</v>
      </c>
      <c r="BY6" s="33">
        <f t="shared" si="8"/>
        <v>41.34</v>
      </c>
      <c r="BZ6" s="32" t="str">
        <f>IF(BZ7="","",IF(BZ7="-","【-】","【"&amp;SUBSTITUTE(TEXT(BZ7,"#,##0.00"),"-","△")&amp;"】"))</f>
        <v>【52.78】</v>
      </c>
      <c r="CA6" s="33">
        <f>IF(CA7="",NA(),CA7)</f>
        <v>400.24</v>
      </c>
      <c r="CB6" s="33">
        <f t="shared" ref="CB6:CJ6" si="9">IF(CB7="",NA(),CB7)</f>
        <v>350.85</v>
      </c>
      <c r="CC6" s="33">
        <f t="shared" si="9"/>
        <v>303.26</v>
      </c>
      <c r="CD6" s="33">
        <f t="shared" si="9"/>
        <v>321.08999999999997</v>
      </c>
      <c r="CE6" s="33">
        <f t="shared" si="9"/>
        <v>314.2</v>
      </c>
      <c r="CF6" s="33">
        <f t="shared" si="9"/>
        <v>348.41</v>
      </c>
      <c r="CG6" s="33">
        <f t="shared" si="9"/>
        <v>343.8</v>
      </c>
      <c r="CH6" s="33">
        <f t="shared" si="9"/>
        <v>357.08</v>
      </c>
      <c r="CI6" s="33">
        <f t="shared" si="9"/>
        <v>378.08</v>
      </c>
      <c r="CJ6" s="33">
        <f t="shared" si="9"/>
        <v>357.49</v>
      </c>
      <c r="CK6" s="32" t="str">
        <f>IF(CK7="","",IF(CK7="-","【-】","【"&amp;SUBSTITUTE(TEXT(CK7,"#,##0.00"),"-","△")&amp;"】"))</f>
        <v>【289.81】</v>
      </c>
      <c r="CL6" s="33">
        <f>IF(CL7="",NA(),CL7)</f>
        <v>54.71</v>
      </c>
      <c r="CM6" s="33">
        <f t="shared" ref="CM6:CU6" si="10">IF(CM7="",NA(),CM7)</f>
        <v>55.38</v>
      </c>
      <c r="CN6" s="33">
        <f t="shared" si="10"/>
        <v>56.28</v>
      </c>
      <c r="CO6" s="33">
        <f t="shared" si="10"/>
        <v>52.47</v>
      </c>
      <c r="CP6" s="33">
        <f t="shared" si="10"/>
        <v>53.36</v>
      </c>
      <c r="CQ6" s="33">
        <f t="shared" si="10"/>
        <v>46.85</v>
      </c>
      <c r="CR6" s="33">
        <f t="shared" si="10"/>
        <v>46.06</v>
      </c>
      <c r="CS6" s="33">
        <f t="shared" si="10"/>
        <v>45.95</v>
      </c>
      <c r="CT6" s="33">
        <f t="shared" si="10"/>
        <v>44.69</v>
      </c>
      <c r="CU6" s="33">
        <f t="shared" si="10"/>
        <v>44.69</v>
      </c>
      <c r="CV6" s="32" t="str">
        <f>IF(CV7="","",IF(CV7="-","【-】","【"&amp;SUBSTITUTE(TEXT(CV7,"#,##0.00"),"-","△")&amp;"】"))</f>
        <v>【52.74】</v>
      </c>
      <c r="CW6" s="33">
        <f>IF(CW7="",NA(),CW7)</f>
        <v>97.79</v>
      </c>
      <c r="CX6" s="33">
        <f t="shared" ref="CX6:DF6" si="11">IF(CX7="",NA(),CX7)</f>
        <v>97.52</v>
      </c>
      <c r="CY6" s="33">
        <f t="shared" si="11"/>
        <v>95.7</v>
      </c>
      <c r="CZ6" s="33">
        <f t="shared" si="11"/>
        <v>97.32</v>
      </c>
      <c r="DA6" s="33">
        <f t="shared" si="11"/>
        <v>97.84</v>
      </c>
      <c r="DB6" s="33">
        <f t="shared" si="11"/>
        <v>73.78</v>
      </c>
      <c r="DC6" s="33">
        <f t="shared" si="11"/>
        <v>72.989999999999995</v>
      </c>
      <c r="DD6" s="33">
        <f t="shared" si="11"/>
        <v>71.97</v>
      </c>
      <c r="DE6" s="33">
        <f t="shared" si="11"/>
        <v>70.59</v>
      </c>
      <c r="DF6" s="33">
        <f t="shared" si="11"/>
        <v>69.67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0.08</v>
      </c>
      <c r="EJ6" s="33">
        <f t="shared" si="14"/>
        <v>0.06</v>
      </c>
      <c r="EK6" s="33">
        <f t="shared" si="14"/>
        <v>0.04</v>
      </c>
      <c r="EL6" s="33">
        <f t="shared" si="14"/>
        <v>7.0000000000000007E-2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325287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5.68</v>
      </c>
      <c r="P7" s="36">
        <v>100</v>
      </c>
      <c r="Q7" s="36">
        <v>3781</v>
      </c>
      <c r="R7" s="36">
        <v>14792</v>
      </c>
      <c r="S7" s="36">
        <v>242.83</v>
      </c>
      <c r="T7" s="36">
        <v>60.92</v>
      </c>
      <c r="U7" s="36">
        <v>832</v>
      </c>
      <c r="V7" s="36">
        <v>0.42</v>
      </c>
      <c r="W7" s="36">
        <v>1980.95</v>
      </c>
      <c r="X7" s="36">
        <v>127.64</v>
      </c>
      <c r="Y7" s="36">
        <v>103.14</v>
      </c>
      <c r="Z7" s="36">
        <v>100.23</v>
      </c>
      <c r="AA7" s="36">
        <v>101.08</v>
      </c>
      <c r="AB7" s="36">
        <v>99.97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659.06</v>
      </c>
      <c r="BF7" s="36">
        <v>476.03</v>
      </c>
      <c r="BG7" s="36">
        <v>328.56</v>
      </c>
      <c r="BH7" s="36">
        <v>216.92</v>
      </c>
      <c r="BI7" s="36">
        <v>134.33000000000001</v>
      </c>
      <c r="BJ7" s="36">
        <v>1224.75</v>
      </c>
      <c r="BK7" s="36">
        <v>1144.05</v>
      </c>
      <c r="BL7" s="36">
        <v>1117.1099999999999</v>
      </c>
      <c r="BM7" s="36">
        <v>1161.05</v>
      </c>
      <c r="BN7" s="36">
        <v>979.89</v>
      </c>
      <c r="BO7" s="36">
        <v>1015.77</v>
      </c>
      <c r="BP7" s="36">
        <v>53.04</v>
      </c>
      <c r="BQ7" s="36">
        <v>60.98</v>
      </c>
      <c r="BR7" s="36">
        <v>69.67</v>
      </c>
      <c r="BS7" s="36">
        <v>66.75</v>
      </c>
      <c r="BT7" s="36">
        <v>69.599999999999994</v>
      </c>
      <c r="BU7" s="36">
        <v>42.13</v>
      </c>
      <c r="BV7" s="36">
        <v>42.48</v>
      </c>
      <c r="BW7" s="36">
        <v>41.04</v>
      </c>
      <c r="BX7" s="36">
        <v>41.08</v>
      </c>
      <c r="BY7" s="36">
        <v>41.34</v>
      </c>
      <c r="BZ7" s="36">
        <v>52.78</v>
      </c>
      <c r="CA7" s="36">
        <v>400.24</v>
      </c>
      <c r="CB7" s="36">
        <v>350.85</v>
      </c>
      <c r="CC7" s="36">
        <v>303.26</v>
      </c>
      <c r="CD7" s="36">
        <v>321.08999999999997</v>
      </c>
      <c r="CE7" s="36">
        <v>314.2</v>
      </c>
      <c r="CF7" s="36">
        <v>348.41</v>
      </c>
      <c r="CG7" s="36">
        <v>343.8</v>
      </c>
      <c r="CH7" s="36">
        <v>357.08</v>
      </c>
      <c r="CI7" s="36">
        <v>378.08</v>
      </c>
      <c r="CJ7" s="36">
        <v>357.49</v>
      </c>
      <c r="CK7" s="36">
        <v>289.81</v>
      </c>
      <c r="CL7" s="36">
        <v>54.71</v>
      </c>
      <c r="CM7" s="36">
        <v>55.38</v>
      </c>
      <c r="CN7" s="36">
        <v>56.28</v>
      </c>
      <c r="CO7" s="36">
        <v>52.47</v>
      </c>
      <c r="CP7" s="36">
        <v>53.36</v>
      </c>
      <c r="CQ7" s="36">
        <v>46.85</v>
      </c>
      <c r="CR7" s="36">
        <v>46.06</v>
      </c>
      <c r="CS7" s="36">
        <v>45.95</v>
      </c>
      <c r="CT7" s="36">
        <v>44.69</v>
      </c>
      <c r="CU7" s="36">
        <v>44.69</v>
      </c>
      <c r="CV7" s="36">
        <v>52.74</v>
      </c>
      <c r="CW7" s="36">
        <v>97.79</v>
      </c>
      <c r="CX7" s="36">
        <v>97.52</v>
      </c>
      <c r="CY7" s="36">
        <v>95.7</v>
      </c>
      <c r="CZ7" s="36">
        <v>97.32</v>
      </c>
      <c r="DA7" s="36">
        <v>97.84</v>
      </c>
      <c r="DB7" s="36">
        <v>73.78</v>
      </c>
      <c r="DC7" s="36">
        <v>72.989999999999995</v>
      </c>
      <c r="DD7" s="36">
        <v>71.97</v>
      </c>
      <c r="DE7" s="36">
        <v>70.59</v>
      </c>
      <c r="DF7" s="36">
        <v>69.67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0.08</v>
      </c>
      <c r="EJ7" s="36">
        <v>0.06</v>
      </c>
      <c r="EK7" s="36">
        <v>0.04</v>
      </c>
      <c r="EL7" s="36">
        <v>7.0000000000000007E-2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Owner</cp:lastModifiedBy>
  <cp:lastPrinted>2017-02-13T05:07:29Z</cp:lastPrinted>
  <dcterms:created xsi:type="dcterms:W3CDTF">2017-02-08T03:13:59Z</dcterms:created>
  <dcterms:modified xsi:type="dcterms:W3CDTF">2017-02-13T05:07:30Z</dcterms:modified>
  <cp:category/>
</cp:coreProperties>
</file>