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ns-sv\環境整備課1\500_上下水道（管理係）\110_経営戦略分析表\170124 公営企業に係る「経営比較分析表」の分析等について（照会）\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<sst xmlns="http://schemas.openxmlformats.org/spreadsheetml/2006/main" count="232" uniqueCount="111">
  <si>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</si>
  <si>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</si>
  <si>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</si>
  <si>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</si>
  <si>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</si>
  <si>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</si>
  <si>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</si>
  <si>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</si>
  <si>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</si>
  <si>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</si>
  <si>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</si>
  <si>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</si>
  <si>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</si>
  <si>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</si>
  <si>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</si>
  <si>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</si>
  <si>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</si>
  <si>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</si>
  <si>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</si>
  <si>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</si>
  <si>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</si>
  <si>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</si>
  <si>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</si>
  <si>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</si>
  <si>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</si>
  <si>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</si>
  <si>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</si>
  <si>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</si>
  <si>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</si>
  <si>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</si>
  <si>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</si>
  <si>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</si>
  <si>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</si>
  <si>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</si>
  <si>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</si>
  <si>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</si>
  <si>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</si>
  <si>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</si>
  <si>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</si>
  <si>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</si>
  <si>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</si>
  <si>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</si>
  <si>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</si>
  <si>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</si>
  <si>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</si>
  <si>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</si>
  <si>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</si>
  <si>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</si>
  <si>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</si>
  <si>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</si>
  <si>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</si>
  <si>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</si>
  <si>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</si>
  <si>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</si>
  <si>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</si>
  <si>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</si>
  <si>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</si>
  <si>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</si>
  <si>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</si>
  <si>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</si>
  <si>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</si>
  <si>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</si>
  <si>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</si>
  <si>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</si>
  <si>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</si>
  <si>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</si>
  <si>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</si>
  <si>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</si>
  <si>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</si>
  <si>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</si>
  <si>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</si>
  <si>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</si>
  <si>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</si>
  <si>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</si>
  <si>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</si>
  <si>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</si>
  <si>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</si>
  <si>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</si>
  <si>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</si>
  <si>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</si>
  <si>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</si>
  <si>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</si>
  <si>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</si>
  <si>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</si>
  <si>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</si>
  <si>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</si>
  <si>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</si>
  <si>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</si>
  <si>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</si>
  <si>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</si>
  <si>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</si>
  <si>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</si>
  <si>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</si>
  <si>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</si>
  <si>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</si>
  <si>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</si>
  <si>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西ノ島町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</si>
  <si>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</si>
  <si>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</si>
  <si>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</si>
  <si>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</si>
  <si>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</si>
  <si>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</si>
  <si>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</si>
  <si>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</si>
  <si>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</si>
  <si>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</si>
  <si>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</si>
  <si>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5集落は個別浄化槽設置で対応している。平成17年度から供用開始し、毎年５基程度の設置を行って188世帯のうち64世帯が接続し、34.0％となっている。このままのペースで事業を実施しても、対象地域の汚水処理体制が整うまで相当の年月を要するため基本的な方向性を見直す必要があると思われる。
　また、今後も地方債については有利な財源により運用する。</t>
    <phoneticPr fontId="4"/>
  </si>
  <si>
    <t>　小修繕等で対応している。</t>
    <phoneticPr fontId="4"/>
  </si>
  <si>
    <t>　接続件数を伸ばすことも必要であるが、現状大きな伸びは見込めない。比較的高齢な世帯が多い集落のため料金収入も伸びず維持管理費のウエイトが大きいため経費回収率、汚水処理原価が類似団体平均値を下回る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</si>
</sst>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029496"/>
        <c:axId val="12802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8029496"/>
        <c:axId val="128029880"/>
      </c:lineChart>
      <c:dateAx>
        <c:axId val="128029496"/>
        <c:scaling>
          <c:orientation val="minMax"/>
        </c:scaling>
        <c:delete val="1"/>
        <c:axPos val="b"/>
        <c:numFmt formatCode="ge" sourceLinked="1"/>
        <c:majorTickMark val="none"/>
        <c:minorTickMark val="none"/>
        <c:tickLblPos val="none"/>
        <c:crossAx val="128029880"/>
        <c:crosses val="autoZero"/>
        <c:auto val="1"/>
        <c:lblOffset val="100"/>
        <c:baseTimeUnit val="years"/>
      </c:dateAx>
      <c:valAx>
        <c:axId val="1280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2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13396048"/>
        <c:axId val="21339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213396048"/>
        <c:axId val="213396440"/>
      </c:lineChart>
      <c:dateAx>
        <c:axId val="213396048"/>
        <c:scaling>
          <c:orientation val="minMax"/>
        </c:scaling>
        <c:delete val="1"/>
        <c:axPos val="b"/>
        <c:numFmt formatCode="ge" sourceLinked="1"/>
        <c:majorTickMark val="none"/>
        <c:minorTickMark val="none"/>
        <c:tickLblPos val="none"/>
        <c:crossAx val="213396440"/>
        <c:crosses val="autoZero"/>
        <c:auto val="1"/>
        <c:lblOffset val="100"/>
        <c:baseTimeUnit val="years"/>
      </c:dateAx>
      <c:valAx>
        <c:axId val="2133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12.23</c:v>
                </c:pt>
                <c:pt idx="1">
                  <c:v>15.08</c:v>
                </c:pt>
                <c:pt idx="2">
                  <c:v>18.88</c:v>
                </c:pt>
                <c:pt idx="3">
                  <c:v>20.12</c:v>
                </c:pt>
                <c:pt idx="4">
                  <c:v>17.649999999999999</c:v>
                </c:pt>
              </c:numCache>
            </c:numRef>
          </c:val>
        </c:ser>
        <c:dLbls>
          <c:showLegendKey val="0"/>
          <c:showVal val="0"/>
          <c:showCatName val="0"/>
          <c:showSerName val="0"/>
          <c:showPercent val="0"/>
          <c:showBubbleSize val="0"/>
        </c:dLbls>
        <c:gapWidth val="150"/>
        <c:axId val="213397616"/>
        <c:axId val="21339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213397616"/>
        <c:axId val="213398008"/>
      </c:lineChart>
      <c:dateAx>
        <c:axId val="213397616"/>
        <c:scaling>
          <c:orientation val="minMax"/>
        </c:scaling>
        <c:delete val="1"/>
        <c:axPos val="b"/>
        <c:numFmt formatCode="ge" sourceLinked="1"/>
        <c:majorTickMark val="none"/>
        <c:minorTickMark val="none"/>
        <c:tickLblPos val="none"/>
        <c:crossAx val="213398008"/>
        <c:crosses val="autoZero"/>
        <c:auto val="1"/>
        <c:lblOffset val="100"/>
        <c:baseTimeUnit val="years"/>
      </c:dateAx>
      <c:valAx>
        <c:axId val="21339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79.510000000000005</c:v>
                </c:pt>
                <c:pt idx="1">
                  <c:v>77.459999999999994</c:v>
                </c:pt>
                <c:pt idx="2">
                  <c:v>96.06</c:v>
                </c:pt>
                <c:pt idx="3">
                  <c:v>78.489999999999995</c:v>
                </c:pt>
                <c:pt idx="4">
                  <c:v>74.400000000000006</c:v>
                </c:pt>
              </c:numCache>
            </c:numRef>
          </c:val>
        </c:ser>
        <c:dLbls>
          <c:showLegendKey val="0"/>
          <c:showVal val="0"/>
          <c:showCatName val="0"/>
          <c:showSerName val="0"/>
          <c:showPercent val="0"/>
          <c:showBubbleSize val="0"/>
        </c:dLbls>
        <c:gapWidth val="150"/>
        <c:axId val="212469192"/>
        <c:axId val="21249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469192"/>
        <c:axId val="212496888"/>
      </c:lineChart>
      <c:dateAx>
        <c:axId val="212469192"/>
        <c:scaling>
          <c:orientation val="minMax"/>
        </c:scaling>
        <c:delete val="1"/>
        <c:axPos val="b"/>
        <c:numFmt formatCode="ge" sourceLinked="1"/>
        <c:majorTickMark val="none"/>
        <c:minorTickMark val="none"/>
        <c:tickLblPos val="none"/>
        <c:crossAx val="212496888"/>
        <c:crosses val="autoZero"/>
        <c:auto val="1"/>
        <c:lblOffset val="100"/>
        <c:baseTimeUnit val="years"/>
      </c:dateAx>
      <c:valAx>
        <c:axId val="2124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518232"/>
        <c:axId val="21252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518232"/>
        <c:axId val="212521688"/>
      </c:lineChart>
      <c:dateAx>
        <c:axId val="212518232"/>
        <c:scaling>
          <c:orientation val="minMax"/>
        </c:scaling>
        <c:delete val="1"/>
        <c:axPos val="b"/>
        <c:numFmt formatCode="ge" sourceLinked="1"/>
        <c:majorTickMark val="none"/>
        <c:minorTickMark val="none"/>
        <c:tickLblPos val="none"/>
        <c:crossAx val="212521688"/>
        <c:crosses val="autoZero"/>
        <c:auto val="1"/>
        <c:lblOffset val="100"/>
        <c:baseTimeUnit val="years"/>
      </c:dateAx>
      <c:valAx>
        <c:axId val="2125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1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289272"/>
        <c:axId val="2133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289272"/>
        <c:axId val="213329696"/>
      </c:lineChart>
      <c:dateAx>
        <c:axId val="213289272"/>
        <c:scaling>
          <c:orientation val="minMax"/>
        </c:scaling>
        <c:delete val="1"/>
        <c:axPos val="b"/>
        <c:numFmt formatCode="ge" sourceLinked="1"/>
        <c:majorTickMark val="none"/>
        <c:minorTickMark val="none"/>
        <c:tickLblPos val="none"/>
        <c:crossAx val="213329696"/>
        <c:crosses val="autoZero"/>
        <c:auto val="1"/>
        <c:lblOffset val="100"/>
        <c:baseTimeUnit val="years"/>
      </c:dateAx>
      <c:valAx>
        <c:axId val="2133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8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743552"/>
        <c:axId val="21174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743552"/>
        <c:axId val="211743944"/>
      </c:lineChart>
      <c:dateAx>
        <c:axId val="211743552"/>
        <c:scaling>
          <c:orientation val="minMax"/>
        </c:scaling>
        <c:delete val="1"/>
        <c:axPos val="b"/>
        <c:numFmt formatCode="ge" sourceLinked="1"/>
        <c:majorTickMark val="none"/>
        <c:minorTickMark val="none"/>
        <c:tickLblPos val="none"/>
        <c:crossAx val="211743944"/>
        <c:crosses val="autoZero"/>
        <c:auto val="1"/>
        <c:lblOffset val="100"/>
        <c:baseTimeUnit val="years"/>
      </c:dateAx>
      <c:valAx>
        <c:axId val="21174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745512"/>
        <c:axId val="21306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745512"/>
        <c:axId val="213069648"/>
      </c:lineChart>
      <c:dateAx>
        <c:axId val="211745512"/>
        <c:scaling>
          <c:orientation val="minMax"/>
        </c:scaling>
        <c:delete val="1"/>
        <c:axPos val="b"/>
        <c:numFmt formatCode="ge" sourceLinked="1"/>
        <c:majorTickMark val="none"/>
        <c:minorTickMark val="none"/>
        <c:tickLblPos val="none"/>
        <c:crossAx val="213069648"/>
        <c:crosses val="autoZero"/>
        <c:auto val="1"/>
        <c:lblOffset val="100"/>
        <c:baseTimeUnit val="years"/>
      </c:dateAx>
      <c:valAx>
        <c:axId val="2130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2080.23</c:v>
                </c:pt>
                <c:pt idx="1">
                  <c:v>3113.78</c:v>
                </c:pt>
                <c:pt idx="2">
                  <c:v>3176.89</c:v>
                </c:pt>
                <c:pt idx="3">
                  <c:v>2880.15</c:v>
                </c:pt>
                <c:pt idx="4">
                  <c:v>1174.33</c:v>
                </c:pt>
              </c:numCache>
            </c:numRef>
          </c:val>
        </c:ser>
        <c:dLbls>
          <c:showLegendKey val="0"/>
          <c:showVal val="0"/>
          <c:showCatName val="0"/>
          <c:showSerName val="0"/>
          <c:showPercent val="0"/>
          <c:showBubbleSize val="0"/>
        </c:dLbls>
        <c:gapWidth val="150"/>
        <c:axId val="213070824"/>
        <c:axId val="21307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213070824"/>
        <c:axId val="213071216"/>
      </c:lineChart>
      <c:dateAx>
        <c:axId val="213070824"/>
        <c:scaling>
          <c:orientation val="minMax"/>
        </c:scaling>
        <c:delete val="1"/>
        <c:axPos val="b"/>
        <c:numFmt formatCode="ge" sourceLinked="1"/>
        <c:majorTickMark val="none"/>
        <c:minorTickMark val="none"/>
        <c:tickLblPos val="none"/>
        <c:crossAx val="213071216"/>
        <c:crosses val="autoZero"/>
        <c:auto val="1"/>
        <c:lblOffset val="100"/>
        <c:baseTimeUnit val="years"/>
      </c:dateAx>
      <c:valAx>
        <c:axId val="21307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32.159999999999997</c:v>
                </c:pt>
                <c:pt idx="1">
                  <c:v>23.3</c:v>
                </c:pt>
                <c:pt idx="2">
                  <c:v>20.85</c:v>
                </c:pt>
                <c:pt idx="3">
                  <c:v>21.54</c:v>
                </c:pt>
                <c:pt idx="4">
                  <c:v>22.28</c:v>
                </c:pt>
              </c:numCache>
            </c:numRef>
          </c:val>
        </c:ser>
        <c:dLbls>
          <c:showLegendKey val="0"/>
          <c:showVal val="0"/>
          <c:showCatName val="0"/>
          <c:showSerName val="0"/>
          <c:showPercent val="0"/>
          <c:showBubbleSize val="0"/>
        </c:dLbls>
        <c:gapWidth val="150"/>
        <c:axId val="211743160"/>
        <c:axId val="21174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211743160"/>
        <c:axId val="211742768"/>
      </c:lineChart>
      <c:dateAx>
        <c:axId val="211743160"/>
        <c:scaling>
          <c:orientation val="minMax"/>
        </c:scaling>
        <c:delete val="1"/>
        <c:axPos val="b"/>
        <c:numFmt formatCode="ge" sourceLinked="1"/>
        <c:majorTickMark val="none"/>
        <c:minorTickMark val="none"/>
        <c:tickLblPos val="none"/>
        <c:crossAx val="211742768"/>
        <c:crosses val="autoZero"/>
        <c:auto val="1"/>
        <c:lblOffset val="100"/>
        <c:baseTimeUnit val="years"/>
      </c:dateAx>
      <c:valAx>
        <c:axId val="21174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489.68</c:v>
                </c:pt>
                <c:pt idx="1">
                  <c:v>529.67999999999995</c:v>
                </c:pt>
                <c:pt idx="2">
                  <c:v>686.79</c:v>
                </c:pt>
                <c:pt idx="3">
                  <c:v>685.19</c:v>
                </c:pt>
                <c:pt idx="4">
                  <c:v>577.74</c:v>
                </c:pt>
              </c:numCache>
            </c:numRef>
          </c:val>
        </c:ser>
        <c:dLbls>
          <c:showLegendKey val="0"/>
          <c:showVal val="0"/>
          <c:showCatName val="0"/>
          <c:showSerName val="0"/>
          <c:showPercent val="0"/>
          <c:showBubbleSize val="0"/>
        </c:dLbls>
        <c:gapWidth val="150"/>
        <c:axId val="211745120"/>
        <c:axId val="21307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211745120"/>
        <c:axId val="213072784"/>
      </c:lineChart>
      <c:dateAx>
        <c:axId val="211745120"/>
        <c:scaling>
          <c:orientation val="minMax"/>
        </c:scaling>
        <c:delete val="1"/>
        <c:axPos val="b"/>
        <c:numFmt formatCode="ge" sourceLinked="1"/>
        <c:majorTickMark val="none"/>
        <c:minorTickMark val="none"/>
        <c:tickLblPos val="none"/>
        <c:crossAx val="213072784"/>
        <c:crosses val="autoZero"/>
        <c:auto val="1"/>
        <c:lblOffset val="100"/>
        <c:baseTimeUnit val="years"/>
      </c:dateAx>
      <c:valAx>
        <c:axId val="21307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W7" sqref="A6:AC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西ノ島町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2974</v>
      </c>
      <c r="AM8" s="64"/>
      <c r="AN8" s="64"/>
      <c r="AO8" s="64"/>
      <c r="AP8" s="64"/>
      <c r="AQ8" s="64"/>
      <c r="AR8" s="64"/>
      <c r="AS8" s="64"/>
      <c r="AT8" s="63">
        <f>データ!S6</f>
        <v>55.96</v>
      </c>
      <c r="AU8" s="63"/>
      <c r="AV8" s="63"/>
      <c r="AW8" s="63"/>
      <c r="AX8" s="63"/>
      <c r="AY8" s="63"/>
      <c r="AZ8" s="63"/>
      <c r="BA8" s="63"/>
      <c r="BB8" s="63">
        <f>データ!T6</f>
        <v>53.15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11.04</v>
      </c>
      <c r="Q10" s="63"/>
      <c r="R10" s="63"/>
      <c r="S10" s="63"/>
      <c r="T10" s="63"/>
      <c r="U10" s="63"/>
      <c r="V10" s="63"/>
      <c r="W10" s="63">
        <f>データ!P6</f>
        <v>100</v>
      </c>
      <c r="X10" s="63"/>
      <c r="Y10" s="63"/>
      <c r="Z10" s="63"/>
      <c r="AA10" s="63"/>
      <c r="AB10" s="63"/>
      <c r="AC10" s="63"/>
      <c r="AD10" s="64">
        <f>データ!Q6</f>
        <v>3454</v>
      </c>
      <c r="AE10" s="64"/>
      <c r="AF10" s="64"/>
      <c r="AG10" s="64"/>
      <c r="AH10" s="64"/>
      <c r="AI10" s="64"/>
      <c r="AJ10" s="64"/>
      <c r="AK10" s="2"/>
      <c r="AL10" s="64">
        <f>データ!U6</f>
        <v>323</v>
      </c>
      <c r="AM10" s="64"/>
      <c r="AN10" s="64"/>
      <c r="AO10" s="64"/>
      <c r="AP10" s="64"/>
      <c r="AQ10" s="64"/>
      <c r="AR10" s="64"/>
      <c r="AS10" s="64"/>
      <c r="AT10" s="63">
        <f>データ!V6</f>
        <v>0.25</v>
      </c>
      <c r="AU10" s="63"/>
      <c r="AV10" s="63"/>
      <c r="AW10" s="63"/>
      <c r="AX10" s="63"/>
      <c r="AY10" s="63"/>
      <c r="AZ10" s="63"/>
      <c r="BA10" s="63"/>
      <c r="BB10" s="63">
        <f>データ!W6</f>
        <v>1292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325261</v>
      </c>
      <c r="D6" s="31">
        <f t="shared" si="3"/>
        <v>47</v>
      </c>
      <c r="E6" s="31">
        <f t="shared" si="3"/>
        <v>18</v>
      </c>
      <c r="F6" s="31">
        <f t="shared" si="3"/>
        <v>1</v>
      </c>
      <c r="G6" s="31">
        <f t="shared" si="3"/>
        <v>0</v>
      </c>
      <c r="H6" s="31" t="str">
        <f t="shared" si="3"/>
        <v>島根県　西ノ島町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11.04</v>
      </c>
      <c r="P6" s="32">
        <f t="shared" si="3"/>
        <v>100</v>
      </c>
      <c r="Q6" s="32">
        <f t="shared" si="3"/>
        <v>3454</v>
      </c>
      <c r="R6" s="32">
        <f t="shared" si="3"/>
        <v>2974</v>
      </c>
      <c r="S6" s="32">
        <f t="shared" si="3"/>
        <v>55.96</v>
      </c>
      <c r="T6" s="32">
        <f t="shared" si="3"/>
        <v>53.15</v>
      </c>
      <c r="U6" s="32">
        <f t="shared" si="3"/>
        <v>323</v>
      </c>
      <c r="V6" s="32">
        <f t="shared" si="3"/>
        <v>0.25</v>
      </c>
      <c r="W6" s="32">
        <f t="shared" si="3"/>
        <v>1292</v>
      </c>
      <c r="X6" s="33">
        <f>IF(X7="",NA(),X7)</f>
        <v>79.510000000000005</v>
      </c>
      <c r="Y6" s="33">
        <f t="shared" ref="Y6:AG6" si="4">IF(Y7="",NA(),Y7)</f>
        <v>77.459999999999994</v>
      </c>
      <c r="Z6" s="33">
        <f t="shared" si="4"/>
        <v>96.06</v>
      </c>
      <c r="AA6" s="33">
        <f t="shared" si="4"/>
        <v>78.489999999999995</v>
      </c>
      <c r="AB6" s="33">
        <f t="shared" si="4"/>
        <v>74.400000000000006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2080.23</v>
      </c>
      <c r="BF6" s="33">
        <f t="shared" ref="BF6:BN6" si="7">IF(BF7="",NA(),BF7)</f>
        <v>3113.78</v>
      </c>
      <c r="BG6" s="33">
        <f t="shared" si="7"/>
        <v>3176.89</v>
      </c>
      <c r="BH6" s="33">
        <f t="shared" si="7"/>
        <v>2880.15</v>
      </c>
      <c r="BI6" s="33">
        <f t="shared" si="7"/>
        <v>1174.33</v>
      </c>
      <c r="BJ6" s="33">
        <f t="shared" si="7"/>
        <v>844.96</v>
      </c>
      <c r="BK6" s="33">
        <f t="shared" si="7"/>
        <v>862.78</v>
      </c>
      <c r="BL6" s="33">
        <f t="shared" si="7"/>
        <v>803.29</v>
      </c>
      <c r="BM6" s="33">
        <f t="shared" si="7"/>
        <v>760.12</v>
      </c>
      <c r="BN6" s="33">
        <f t="shared" si="7"/>
        <v>492.59</v>
      </c>
      <c r="BO6" s="32" t="str">
        <f>IF(BO7="","",IF(BO7="-","【-】","【"&amp;SUBSTITUTE(TEXT(BO7,"#,##0.00"),"-","△")&amp;"】"))</f>
        <v>【623.71】</v>
      </c>
      <c r="BP6" s="33">
        <f>IF(BP7="",NA(),BP7)</f>
        <v>32.159999999999997</v>
      </c>
      <c r="BQ6" s="33">
        <f t="shared" ref="BQ6:BY6" si="8">IF(BQ7="",NA(),BQ7)</f>
        <v>23.3</v>
      </c>
      <c r="BR6" s="33">
        <f t="shared" si="8"/>
        <v>20.85</v>
      </c>
      <c r="BS6" s="33">
        <f t="shared" si="8"/>
        <v>21.54</v>
      </c>
      <c r="BT6" s="33">
        <f t="shared" si="8"/>
        <v>22.28</v>
      </c>
      <c r="BU6" s="33">
        <f t="shared" si="8"/>
        <v>51.86</v>
      </c>
      <c r="BV6" s="33">
        <f t="shared" si="8"/>
        <v>54.55</v>
      </c>
      <c r="BW6" s="33">
        <f t="shared" si="8"/>
        <v>56.63</v>
      </c>
      <c r="BX6" s="33">
        <f t="shared" si="8"/>
        <v>50.17</v>
      </c>
      <c r="BY6" s="33">
        <f t="shared" si="8"/>
        <v>46.53</v>
      </c>
      <c r="BZ6" s="32" t="str">
        <f>IF(BZ7="","",IF(BZ7="-","【-】","【"&amp;SUBSTITUTE(TEXT(BZ7,"#,##0.00"),"-","△")&amp;"】"))</f>
        <v>【51.88】</v>
      </c>
      <c r="CA6" s="33">
        <f>IF(CA7="",NA(),CA7)</f>
        <v>489.68</v>
      </c>
      <c r="CB6" s="33">
        <f t="shared" ref="CB6:CJ6" si="9">IF(CB7="",NA(),CB7)</f>
        <v>529.67999999999995</v>
      </c>
      <c r="CC6" s="33">
        <f t="shared" si="9"/>
        <v>686.79</v>
      </c>
      <c r="CD6" s="33">
        <f t="shared" si="9"/>
        <v>685.19</v>
      </c>
      <c r="CE6" s="33">
        <f t="shared" si="9"/>
        <v>577.74</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100</v>
      </c>
      <c r="CM6" s="33">
        <f t="shared" ref="CM6:CU6" si="10">IF(CM7="",NA(),CM7)</f>
        <v>100</v>
      </c>
      <c r="CN6" s="33">
        <f t="shared" si="10"/>
        <v>100</v>
      </c>
      <c r="CO6" s="33">
        <f t="shared" si="10"/>
        <v>100</v>
      </c>
      <c r="CP6" s="33">
        <f t="shared" si="10"/>
        <v>100</v>
      </c>
      <c r="CQ6" s="33">
        <f t="shared" si="10"/>
        <v>55.42</v>
      </c>
      <c r="CR6" s="33">
        <f t="shared" si="10"/>
        <v>58.58</v>
      </c>
      <c r="CS6" s="33">
        <f t="shared" si="10"/>
        <v>58.82</v>
      </c>
      <c r="CT6" s="33">
        <f t="shared" si="10"/>
        <v>51.54</v>
      </c>
      <c r="CU6" s="33">
        <f t="shared" si="10"/>
        <v>44.84</v>
      </c>
      <c r="CV6" s="32" t="str">
        <f>IF(CV7="","",IF(CV7="-","【-】","【"&amp;SUBSTITUTE(TEXT(CV7,"#,##0.00"),"-","△")&amp;"】"))</f>
        <v>【51.98】</v>
      </c>
      <c r="CW6" s="33">
        <f>IF(CW7="",NA(),CW7)</f>
        <v>12.23</v>
      </c>
      <c r="CX6" s="33">
        <f t="shared" ref="CX6:DF6" si="11">IF(CX7="",NA(),CX7)</f>
        <v>15.08</v>
      </c>
      <c r="CY6" s="33">
        <f t="shared" si="11"/>
        <v>18.88</v>
      </c>
      <c r="CZ6" s="33">
        <f t="shared" si="11"/>
        <v>20.12</v>
      </c>
      <c r="DA6" s="33">
        <f t="shared" si="11"/>
        <v>17.649999999999999</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325261</v>
      </c>
      <c r="D7" s="35">
        <v>47</v>
      </c>
      <c r="E7" s="35">
        <v>18</v>
      </c>
      <c r="F7" s="35">
        <v>1</v>
      </c>
      <c r="G7" s="35">
        <v>0</v>
      </c>
      <c r="H7" s="35" t="s">
        <v>96</v>
      </c>
      <c r="I7" s="35" t="s">
        <v>97</v>
      </c>
      <c r="J7" s="35" t="s">
        <v>98</v>
      </c>
      <c r="K7" s="35" t="s">
        <v>99</v>
      </c>
      <c r="L7" s="35" t="s">
        <v>100</v>
      </c>
      <c r="M7" s="36" t="s">
        <v>101</v>
      </c>
      <c r="N7" s="36" t="s">
        <v>102</v>
      </c>
      <c r="O7" s="36">
        <v>11.04</v>
      </c>
      <c r="P7" s="36">
        <v>100</v>
      </c>
      <c r="Q7" s="36">
        <v>3454</v>
      </c>
      <c r="R7" s="36">
        <v>2974</v>
      </c>
      <c r="S7" s="36">
        <v>55.96</v>
      </c>
      <c r="T7" s="36">
        <v>53.15</v>
      </c>
      <c r="U7" s="36">
        <v>323</v>
      </c>
      <c r="V7" s="36">
        <v>0.25</v>
      </c>
      <c r="W7" s="36">
        <v>1292</v>
      </c>
      <c r="X7" s="36">
        <v>79.510000000000005</v>
      </c>
      <c r="Y7" s="36">
        <v>77.459999999999994</v>
      </c>
      <c r="Z7" s="36">
        <v>96.06</v>
      </c>
      <c r="AA7" s="36">
        <v>78.489999999999995</v>
      </c>
      <c r="AB7" s="36">
        <v>74.400000000000006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2080.23</v>
      </c>
      <c r="BF7" s="36">
        <v>3113.78</v>
      </c>
      <c r="BG7" s="36">
        <v>3176.89</v>
      </c>
      <c r="BH7" s="36">
        <v>2880.15</v>
      </c>
      <c r="BI7" s="36">
        <v>1174.33</v>
      </c>
      <c r="BJ7" s="36">
        <v>844.96</v>
      </c>
      <c r="BK7" s="36">
        <v>862.78</v>
      </c>
      <c r="BL7" s="36">
        <v>803.29</v>
      </c>
      <c r="BM7" s="36">
        <v>760.12</v>
      </c>
      <c r="BN7" s="36">
        <v>492.59</v>
      </c>
      <c r="BO7" s="36">
        <v>623.71</v>
      </c>
      <c r="BP7" s="36">
        <v>32.159999999999997</v>
      </c>
      <c r="BQ7" s="36">
        <v>23.3</v>
      </c>
      <c r="BR7" s="36">
        <v>20.85</v>
      </c>
      <c r="BS7" s="36">
        <v>21.54</v>
      </c>
      <c r="BT7" s="36">
        <v>22.28</v>
      </c>
      <c r="BU7" s="36">
        <v>51.86</v>
      </c>
      <c r="BV7" s="36">
        <v>54.55</v>
      </c>
      <c r="BW7" s="36">
        <v>56.63</v>
      </c>
      <c r="BX7" s="36">
        <v>50.17</v>
      </c>
      <c r="BY7" s="36">
        <v>46.53</v>
      </c>
      <c r="BZ7" s="36">
        <v>51.88</v>
      </c>
      <c r="CA7" s="36">
        <v>489.68</v>
      </c>
      <c r="CB7" s="36">
        <v>529.67999999999995</v>
      </c>
      <c r="CC7" s="36">
        <v>686.79</v>
      </c>
      <c r="CD7" s="36">
        <v>685.19</v>
      </c>
      <c r="CE7" s="36">
        <v>577.74</v>
      </c>
      <c r="CF7" s="36">
        <v>297.51</v>
      </c>
      <c r="CG7" s="36">
        <v>275.64999999999998</v>
      </c>
      <c r="CH7" s="36">
        <v>272.66000000000003</v>
      </c>
      <c r="CI7" s="36">
        <v>329.08</v>
      </c>
      <c r="CJ7" s="36">
        <v>373.71</v>
      </c>
      <c r="CK7" s="36">
        <v>295.51</v>
      </c>
      <c r="CL7" s="36">
        <v>100</v>
      </c>
      <c r="CM7" s="36">
        <v>100</v>
      </c>
      <c r="CN7" s="36">
        <v>100</v>
      </c>
      <c r="CO7" s="36">
        <v>100</v>
      </c>
      <c r="CP7" s="36">
        <v>100</v>
      </c>
      <c r="CQ7" s="36">
        <v>55.42</v>
      </c>
      <c r="CR7" s="36">
        <v>58.58</v>
      </c>
      <c r="CS7" s="36">
        <v>58.82</v>
      </c>
      <c r="CT7" s="36">
        <v>51.54</v>
      </c>
      <c r="CU7" s="36">
        <v>44.84</v>
      </c>
      <c r="CV7" s="36">
        <v>51.98</v>
      </c>
      <c r="CW7" s="36">
        <v>12.23</v>
      </c>
      <c r="CX7" s="36">
        <v>15.08</v>
      </c>
      <c r="CY7" s="36">
        <v>18.88</v>
      </c>
      <c r="CZ7" s="36">
        <v>20.12</v>
      </c>
      <c r="DA7" s="36">
        <v>17.649999999999999</v>
      </c>
      <c r="DB7" s="36">
        <v>74.290000000000006</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浅岡　志重</cp:lastModifiedBy>
  <dcterms:created xsi:type="dcterms:W3CDTF">2017-02-08T03:26:31Z</dcterms:created>
  <dcterms:modified xsi:type="dcterms:W3CDTF">2017-02-13T00:32:32Z</dcterms:modified>
  <cp:category/>
</cp:coreProperties>
</file>